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128" windowHeight="6348"/>
  </bookViews>
  <sheets>
    <sheet name="Data PUPUK" sheetId="4" r:id="rId1"/>
    <sheet name="Sheet2" sheetId="6" r:id="rId2"/>
  </sheets>
  <definedNames>
    <definedName name="_xlnm.Print_Area" localSheetId="0">'Data PUPUK'!$A$129:$Q$149</definedName>
  </definedNames>
  <calcPr calcId="124519"/>
</workbook>
</file>

<file path=xl/calcChain.xml><?xml version="1.0" encoding="utf-8"?>
<calcChain xmlns="http://schemas.openxmlformats.org/spreadsheetml/2006/main">
  <c r="N160" i="4"/>
  <c r="I159"/>
  <c r="L158"/>
  <c r="O148"/>
  <c r="N148"/>
  <c r="M148"/>
  <c r="L148"/>
  <c r="K148"/>
  <c r="J148"/>
  <c r="I148"/>
  <c r="H148"/>
  <c r="G148"/>
  <c r="F148"/>
  <c r="E148"/>
  <c r="D148"/>
  <c r="C148"/>
  <c r="O147"/>
  <c r="N147"/>
  <c r="M147"/>
  <c r="L147"/>
  <c r="K147"/>
  <c r="J147"/>
  <c r="I147"/>
  <c r="H147"/>
  <c r="G147"/>
  <c r="F147"/>
  <c r="E147"/>
  <c r="D147"/>
  <c r="C147"/>
  <c r="O146"/>
  <c r="N146"/>
  <c r="M146"/>
  <c r="L146"/>
  <c r="K146"/>
  <c r="J146"/>
  <c r="I146"/>
  <c r="H146"/>
  <c r="G146"/>
  <c r="F146"/>
  <c r="E146"/>
  <c r="D146"/>
  <c r="C146"/>
  <c r="O145"/>
  <c r="N145"/>
  <c r="M145"/>
  <c r="L145"/>
  <c r="K145"/>
  <c r="J145"/>
  <c r="I145"/>
  <c r="H145"/>
  <c r="G145"/>
  <c r="F145"/>
  <c r="E145"/>
  <c r="D145"/>
  <c r="C145"/>
  <c r="O144"/>
  <c r="N144"/>
  <c r="M144"/>
  <c r="L144"/>
  <c r="K144"/>
  <c r="J144"/>
  <c r="I144"/>
  <c r="H144"/>
  <c r="G144"/>
  <c r="F144"/>
  <c r="E144"/>
  <c r="D144"/>
  <c r="C144"/>
  <c r="O143"/>
  <c r="N143"/>
  <c r="M143"/>
  <c r="L143"/>
  <c r="K143"/>
  <c r="J143"/>
  <c r="I143"/>
  <c r="H143"/>
  <c r="G143"/>
  <c r="F143"/>
  <c r="E143"/>
  <c r="D143"/>
  <c r="C143"/>
  <c r="O142"/>
  <c r="N142"/>
  <c r="M142"/>
  <c r="L142"/>
  <c r="K142"/>
  <c r="J142"/>
  <c r="I142"/>
  <c r="H142"/>
  <c r="G142"/>
  <c r="F142"/>
  <c r="E142"/>
  <c r="D142"/>
  <c r="C142"/>
  <c r="O141"/>
  <c r="N141"/>
  <c r="M141"/>
  <c r="L141"/>
  <c r="K141"/>
  <c r="J141"/>
  <c r="I141"/>
  <c r="H141"/>
  <c r="G141"/>
  <c r="F141"/>
  <c r="E141"/>
  <c r="D141"/>
  <c r="C141"/>
  <c r="O140"/>
  <c r="N140"/>
  <c r="M140"/>
  <c r="L140"/>
  <c r="K140"/>
  <c r="J140"/>
  <c r="I140"/>
  <c r="H140"/>
  <c r="G140"/>
  <c r="F140"/>
  <c r="E140"/>
  <c r="D140"/>
  <c r="C140"/>
  <c r="O139"/>
  <c r="N139"/>
  <c r="M139"/>
  <c r="L139"/>
  <c r="K139"/>
  <c r="J139"/>
  <c r="I139"/>
  <c r="H139"/>
  <c r="G139"/>
  <c r="F139"/>
  <c r="E139"/>
  <c r="D139"/>
  <c r="C139"/>
  <c r="O138"/>
  <c r="N138"/>
  <c r="M138"/>
  <c r="L138"/>
  <c r="K138"/>
  <c r="J138"/>
  <c r="I138"/>
  <c r="H138"/>
  <c r="G138"/>
  <c r="F138"/>
  <c r="E138"/>
  <c r="D138"/>
  <c r="C138"/>
  <c r="O137"/>
  <c r="N137"/>
  <c r="M137"/>
  <c r="L137"/>
  <c r="K137"/>
  <c r="J137"/>
  <c r="I137"/>
  <c r="H137"/>
  <c r="G137"/>
  <c r="F137"/>
  <c r="E137"/>
  <c r="D137"/>
  <c r="C137"/>
  <c r="O136"/>
  <c r="N136"/>
  <c r="M136"/>
  <c r="L136"/>
  <c r="K136"/>
  <c r="J136"/>
  <c r="I136"/>
  <c r="H136"/>
  <c r="G136"/>
  <c r="F136"/>
  <c r="E136"/>
  <c r="D136"/>
  <c r="C136"/>
  <c r="O135"/>
  <c r="N135"/>
  <c r="M135"/>
  <c r="L135"/>
  <c r="K135"/>
  <c r="J135"/>
  <c r="I135"/>
  <c r="H135"/>
  <c r="G135"/>
  <c r="F135"/>
  <c r="E135"/>
  <c r="D135"/>
  <c r="C135"/>
  <c r="O134"/>
  <c r="N134"/>
  <c r="M134"/>
  <c r="L134"/>
  <c r="K134"/>
  <c r="J134"/>
  <c r="I134"/>
  <c r="H134"/>
  <c r="G134"/>
  <c r="F134"/>
  <c r="E134"/>
  <c r="D134"/>
  <c r="C134"/>
  <c r="O133"/>
  <c r="N133"/>
  <c r="M133"/>
  <c r="L133"/>
  <c r="K133"/>
  <c r="J133"/>
  <c r="I133"/>
  <c r="H133"/>
  <c r="G133"/>
  <c r="F133"/>
  <c r="E133"/>
  <c r="D133"/>
  <c r="C133"/>
  <c r="O132"/>
  <c r="N132"/>
  <c r="M132"/>
  <c r="L132"/>
  <c r="K132"/>
  <c r="J132"/>
  <c r="I132"/>
  <c r="H132"/>
  <c r="G132"/>
  <c r="F132"/>
  <c r="E132"/>
  <c r="D132"/>
  <c r="C132"/>
  <c r="O131"/>
  <c r="N131"/>
  <c r="M131"/>
  <c r="L131"/>
  <c r="K131"/>
  <c r="J131"/>
  <c r="I131"/>
  <c r="H131"/>
  <c r="G131"/>
  <c r="F131"/>
  <c r="E131"/>
  <c r="D131"/>
  <c r="C131"/>
  <c r="O130"/>
  <c r="N130"/>
  <c r="M130"/>
  <c r="L130"/>
  <c r="K130"/>
  <c r="J130"/>
  <c r="I130"/>
  <c r="H130"/>
  <c r="G130"/>
  <c r="F130"/>
  <c r="E130"/>
  <c r="D130"/>
  <c r="C130"/>
  <c r="O124"/>
  <c r="O160" s="1"/>
  <c r="N124"/>
  <c r="M124"/>
  <c r="M160" s="1"/>
  <c r="L124"/>
  <c r="L160" s="1"/>
  <c r="K124"/>
  <c r="K160" s="1"/>
  <c r="J124"/>
  <c r="J160" s="1"/>
  <c r="I124"/>
  <c r="I160" s="1"/>
  <c r="H124"/>
  <c r="H160" s="1"/>
  <c r="G124"/>
  <c r="G160" s="1"/>
  <c r="F124"/>
  <c r="F160" s="1"/>
  <c r="E124"/>
  <c r="E160" s="1"/>
  <c r="D124"/>
  <c r="C124"/>
  <c r="C160" s="1"/>
  <c r="P123"/>
  <c r="Q123" s="1"/>
  <c r="P122"/>
  <c r="Q122" s="1"/>
  <c r="P121"/>
  <c r="Q121" s="1"/>
  <c r="P120"/>
  <c r="Q120" s="1"/>
  <c r="P119"/>
  <c r="Q119" s="1"/>
  <c r="P118"/>
  <c r="Q118" s="1"/>
  <c r="P117"/>
  <c r="Q117" s="1"/>
  <c r="P116"/>
  <c r="Q116" s="1"/>
  <c r="P115"/>
  <c r="Q115" s="1"/>
  <c r="P114"/>
  <c r="Q114" s="1"/>
  <c r="P113"/>
  <c r="Q113" s="1"/>
  <c r="P112"/>
  <c r="Q112" s="1"/>
  <c r="P111"/>
  <c r="Q111" s="1"/>
  <c r="P110"/>
  <c r="Q110" s="1"/>
  <c r="P109"/>
  <c r="Q109" s="1"/>
  <c r="P108"/>
  <c r="Q108" s="1"/>
  <c r="P107"/>
  <c r="Q107" s="1"/>
  <c r="P106"/>
  <c r="Q106" s="1"/>
  <c r="P105"/>
  <c r="Q105" s="1"/>
  <c r="O100"/>
  <c r="O159" s="1"/>
  <c r="N100"/>
  <c r="N159" s="1"/>
  <c r="M100"/>
  <c r="M159" s="1"/>
  <c r="L100"/>
  <c r="L159" s="1"/>
  <c r="K100"/>
  <c r="K159" s="1"/>
  <c r="J100"/>
  <c r="J159" s="1"/>
  <c r="I100"/>
  <c r="H100"/>
  <c r="H159" s="1"/>
  <c r="G100"/>
  <c r="G159" s="1"/>
  <c r="F100"/>
  <c r="F159" s="1"/>
  <c r="E100"/>
  <c r="E159" s="1"/>
  <c r="D100"/>
  <c r="D159" s="1"/>
  <c r="C100"/>
  <c r="C159" s="1"/>
  <c r="P99"/>
  <c r="Q99" s="1"/>
  <c r="P98"/>
  <c r="Q98" s="1"/>
  <c r="P97"/>
  <c r="Q97" s="1"/>
  <c r="P96"/>
  <c r="Q96" s="1"/>
  <c r="P95"/>
  <c r="Q95" s="1"/>
  <c r="P94"/>
  <c r="Q94" s="1"/>
  <c r="P93"/>
  <c r="Q93" s="1"/>
  <c r="P92"/>
  <c r="Q92" s="1"/>
  <c r="P91"/>
  <c r="Q91" s="1"/>
  <c r="P90"/>
  <c r="Q90" s="1"/>
  <c r="P89"/>
  <c r="Q89" s="1"/>
  <c r="P88"/>
  <c r="Q88" s="1"/>
  <c r="P87"/>
  <c r="Q87" s="1"/>
  <c r="P86"/>
  <c r="Q86" s="1"/>
  <c r="P85"/>
  <c r="Q85" s="1"/>
  <c r="P84"/>
  <c r="Q84" s="1"/>
  <c r="P83"/>
  <c r="Q83" s="1"/>
  <c r="P82"/>
  <c r="Q82" s="1"/>
  <c r="P81"/>
  <c r="Q81" s="1"/>
  <c r="O73"/>
  <c r="O158" s="1"/>
  <c r="N73"/>
  <c r="N158" s="1"/>
  <c r="M73"/>
  <c r="M158" s="1"/>
  <c r="L73"/>
  <c r="K73"/>
  <c r="K158" s="1"/>
  <c r="J73"/>
  <c r="J158" s="1"/>
  <c r="I73"/>
  <c r="I158" s="1"/>
  <c r="H73"/>
  <c r="H158" s="1"/>
  <c r="G73"/>
  <c r="G158" s="1"/>
  <c r="F73"/>
  <c r="F158" s="1"/>
  <c r="E73"/>
  <c r="E158" s="1"/>
  <c r="D73"/>
  <c r="C73"/>
  <c r="C158" s="1"/>
  <c r="P72"/>
  <c r="Q72" s="1"/>
  <c r="P71"/>
  <c r="Q71" s="1"/>
  <c r="P70"/>
  <c r="Q70" s="1"/>
  <c r="P69"/>
  <c r="Q69" s="1"/>
  <c r="P68"/>
  <c r="Q68" s="1"/>
  <c r="P67"/>
  <c r="Q67" s="1"/>
  <c r="P66"/>
  <c r="Q66" s="1"/>
  <c r="P65"/>
  <c r="Q65" s="1"/>
  <c r="P64"/>
  <c r="Q64" s="1"/>
  <c r="P63"/>
  <c r="Q63" s="1"/>
  <c r="P62"/>
  <c r="Q62" s="1"/>
  <c r="P61"/>
  <c r="Q61" s="1"/>
  <c r="P60"/>
  <c r="Q60" s="1"/>
  <c r="P59"/>
  <c r="Q59" s="1"/>
  <c r="P58"/>
  <c r="Q58" s="1"/>
  <c r="P57"/>
  <c r="Q57" s="1"/>
  <c r="P56"/>
  <c r="Q56" s="1"/>
  <c r="P55"/>
  <c r="Q55" s="1"/>
  <c r="P54"/>
  <c r="Q54" s="1"/>
  <c r="O48"/>
  <c r="O157" s="1"/>
  <c r="N48"/>
  <c r="N157" s="1"/>
  <c r="M48"/>
  <c r="M157" s="1"/>
  <c r="L48"/>
  <c r="L157" s="1"/>
  <c r="K48"/>
  <c r="K157" s="1"/>
  <c r="J48"/>
  <c r="J157" s="1"/>
  <c r="I48"/>
  <c r="I157" s="1"/>
  <c r="H48"/>
  <c r="H157" s="1"/>
  <c r="G48"/>
  <c r="G157" s="1"/>
  <c r="F48"/>
  <c r="F157" s="1"/>
  <c r="E48"/>
  <c r="E157" s="1"/>
  <c r="D48"/>
  <c r="D157" s="1"/>
  <c r="C48"/>
  <c r="C157" s="1"/>
  <c r="P47"/>
  <c r="Q47" s="1"/>
  <c r="P46"/>
  <c r="Q46" s="1"/>
  <c r="P45"/>
  <c r="Q45" s="1"/>
  <c r="P44"/>
  <c r="Q44" s="1"/>
  <c r="P43"/>
  <c r="Q43" s="1"/>
  <c r="P42"/>
  <c r="Q42" s="1"/>
  <c r="P41"/>
  <c r="Q41" s="1"/>
  <c r="P40"/>
  <c r="Q40" s="1"/>
  <c r="P39"/>
  <c r="Q39" s="1"/>
  <c r="P38"/>
  <c r="Q38" s="1"/>
  <c r="P37"/>
  <c r="Q37" s="1"/>
  <c r="P36"/>
  <c r="Q36" s="1"/>
  <c r="P35"/>
  <c r="Q35" s="1"/>
  <c r="P34"/>
  <c r="Q34" s="1"/>
  <c r="P33"/>
  <c r="Q33" s="1"/>
  <c r="P32"/>
  <c r="Q32" s="1"/>
  <c r="P31"/>
  <c r="Q31" s="1"/>
  <c r="P30"/>
  <c r="Q30" s="1"/>
  <c r="P29"/>
  <c r="Q29" s="1"/>
  <c r="O23"/>
  <c r="O156" s="1"/>
  <c r="N23"/>
  <c r="N156" s="1"/>
  <c r="M23"/>
  <c r="M156" s="1"/>
  <c r="L23"/>
  <c r="L156" s="1"/>
  <c r="K23"/>
  <c r="K156" s="1"/>
  <c r="J23"/>
  <c r="J156" s="1"/>
  <c r="I23"/>
  <c r="I156" s="1"/>
  <c r="H23"/>
  <c r="H156" s="1"/>
  <c r="G23"/>
  <c r="G156" s="1"/>
  <c r="F23"/>
  <c r="F156" s="1"/>
  <c r="E23"/>
  <c r="E156" s="1"/>
  <c r="D23"/>
  <c r="C23"/>
  <c r="C156" s="1"/>
  <c r="P22"/>
  <c r="Q22" s="1"/>
  <c r="P21"/>
  <c r="P20"/>
  <c r="Q20" s="1"/>
  <c r="P19"/>
  <c r="P18"/>
  <c r="Q18" s="1"/>
  <c r="P17"/>
  <c r="P16"/>
  <c r="Q16" s="1"/>
  <c r="P15"/>
  <c r="P14"/>
  <c r="Q14" s="1"/>
  <c r="P13"/>
  <c r="P12"/>
  <c r="Q12" s="1"/>
  <c r="P11"/>
  <c r="P10"/>
  <c r="Q10" s="1"/>
  <c r="P9"/>
  <c r="P8"/>
  <c r="Q8" s="1"/>
  <c r="P7"/>
  <c r="P6"/>
  <c r="Q6" s="1"/>
  <c r="P5"/>
  <c r="P4"/>
  <c r="Q4" s="1"/>
  <c r="F149" l="1"/>
  <c r="C161"/>
  <c r="K161"/>
  <c r="H149"/>
  <c r="L149"/>
  <c r="C149"/>
  <c r="G149"/>
  <c r="K149"/>
  <c r="O149"/>
  <c r="G161"/>
  <c r="O161"/>
  <c r="I161"/>
  <c r="M161"/>
  <c r="J149"/>
  <c r="N149"/>
  <c r="I149"/>
  <c r="M149"/>
  <c r="P23"/>
  <c r="P156" s="1"/>
  <c r="P124"/>
  <c r="Q124" s="1"/>
  <c r="P147"/>
  <c r="Q147" s="1"/>
  <c r="P145"/>
  <c r="Q145" s="1"/>
  <c r="P139"/>
  <c r="Q139" s="1"/>
  <c r="P135"/>
  <c r="Q135" s="1"/>
  <c r="P133"/>
  <c r="Q133" s="1"/>
  <c r="P131"/>
  <c r="Q131" s="1"/>
  <c r="E161"/>
  <c r="P73"/>
  <c r="Q73" s="1"/>
  <c r="E149"/>
  <c r="P143"/>
  <c r="Q143" s="1"/>
  <c r="P137"/>
  <c r="Q137" s="1"/>
  <c r="D160"/>
  <c r="P141"/>
  <c r="Q141" s="1"/>
  <c r="D149"/>
  <c r="D158"/>
  <c r="P160"/>
  <c r="Q160" s="1"/>
  <c r="F161"/>
  <c r="H161"/>
  <c r="J161"/>
  <c r="L161"/>
  <c r="N161"/>
  <c r="P48"/>
  <c r="P100"/>
  <c r="P130"/>
  <c r="Q130" s="1"/>
  <c r="P132"/>
  <c r="Q132" s="1"/>
  <c r="P134"/>
  <c r="Q134" s="1"/>
  <c r="P136"/>
  <c r="Q136" s="1"/>
  <c r="P138"/>
  <c r="Q138" s="1"/>
  <c r="P140"/>
  <c r="Q140" s="1"/>
  <c r="P142"/>
  <c r="Q142" s="1"/>
  <c r="P144"/>
  <c r="Q144" s="1"/>
  <c r="P146"/>
  <c r="Q146" s="1"/>
  <c r="P148"/>
  <c r="Q148" s="1"/>
  <c r="D156"/>
  <c r="Q5"/>
  <c r="Q7"/>
  <c r="Q9"/>
  <c r="Q11"/>
  <c r="Q13"/>
  <c r="Q15"/>
  <c r="Q17"/>
  <c r="Q19"/>
  <c r="Q21"/>
  <c r="Q23" l="1"/>
  <c r="P158"/>
  <c r="Q158" s="1"/>
  <c r="D161"/>
  <c r="P157"/>
  <c r="Q157" s="1"/>
  <c r="Q48"/>
  <c r="P159"/>
  <c r="Q159" s="1"/>
  <c r="Q100"/>
  <c r="P161"/>
  <c r="Q161" s="1"/>
  <c r="Q156"/>
  <c r="P149"/>
  <c r="Q149" s="1"/>
</calcChain>
</file>

<file path=xl/sharedStrings.xml><?xml version="1.0" encoding="utf-8"?>
<sst xmlns="http://schemas.openxmlformats.org/spreadsheetml/2006/main" count="252" uniqueCount="55">
  <si>
    <t>Agust</t>
  </si>
  <si>
    <t>Okt</t>
  </si>
  <si>
    <t>Des</t>
  </si>
  <si>
    <t>Mei</t>
  </si>
  <si>
    <t>Apr</t>
  </si>
  <si>
    <t>Mar</t>
  </si>
  <si>
    <t>Feb</t>
  </si>
  <si>
    <t>Jan</t>
  </si>
  <si>
    <t>LAORAN REALISASI PUPUK BERSUBSIDI TAHUN 2018</t>
  </si>
  <si>
    <t>UREA</t>
  </si>
  <si>
    <t>No</t>
  </si>
  <si>
    <t>Kab/Kota</t>
  </si>
  <si>
    <t>Alokasi</t>
  </si>
  <si>
    <t>Jun</t>
  </si>
  <si>
    <t>Jul</t>
  </si>
  <si>
    <t>Sep</t>
  </si>
  <si>
    <t>Nop</t>
  </si>
  <si>
    <t>Jml</t>
  </si>
  <si>
    <t>%</t>
  </si>
  <si>
    <t>Kab. Pasaman</t>
  </si>
  <si>
    <t>Kab. Pasaman Barat</t>
  </si>
  <si>
    <t>Kab. Limapuluh Kota</t>
  </si>
  <si>
    <t>Kab. Agam</t>
  </si>
  <si>
    <t>Kab.Tanah Datar</t>
  </si>
  <si>
    <t>Kab. Padang Pariaman</t>
  </si>
  <si>
    <t>Kab. Solok</t>
  </si>
  <si>
    <t>Kab. Solok Selatan</t>
  </si>
  <si>
    <t>Kab. Sijunjung</t>
  </si>
  <si>
    <t>Kab. Dharmasraya</t>
  </si>
  <si>
    <t>Kab. Pesisir Selatan</t>
  </si>
  <si>
    <t>Mentawai</t>
  </si>
  <si>
    <t>Ko.Payakumbuh</t>
  </si>
  <si>
    <t>Ko. Bukittinggi</t>
  </si>
  <si>
    <t>Ko. Pd. Panjang</t>
  </si>
  <si>
    <t>Ko.Padang</t>
  </si>
  <si>
    <t>Ko.Solok</t>
  </si>
  <si>
    <t>Ko.Sawahlunto</t>
  </si>
  <si>
    <t xml:space="preserve">Pariaman </t>
  </si>
  <si>
    <t xml:space="preserve">Jumlah </t>
  </si>
  <si>
    <t>SP_36</t>
  </si>
  <si>
    <t>ko. Payakumbuh</t>
  </si>
  <si>
    <t>Ko Padang Panjang</t>
  </si>
  <si>
    <t>Kota Padang</t>
  </si>
  <si>
    <t>Ko Solok</t>
  </si>
  <si>
    <t>Kota Sawahlunto</t>
  </si>
  <si>
    <t>ko. Pariaman</t>
  </si>
  <si>
    <t>ZA</t>
  </si>
  <si>
    <t>NPK</t>
  </si>
  <si>
    <t>ORGANIK</t>
  </si>
  <si>
    <t>Ko. Pariaman</t>
  </si>
  <si>
    <t>REALISASI KESELURUHAN</t>
  </si>
  <si>
    <t xml:space="preserve">Kab/Kota </t>
  </si>
  <si>
    <t xml:space="preserve">Realisasi </t>
  </si>
  <si>
    <t>Jumlah</t>
  </si>
  <si>
    <t>SP-36</t>
  </si>
</sst>
</file>

<file path=xl/styles.xml><?xml version="1.0" encoding="utf-8"?>
<styleSheet xmlns="http://schemas.openxmlformats.org/spreadsheetml/2006/main">
  <numFmts count="5">
    <numFmt numFmtId="41" formatCode="_(* #,##0_);_(* \(#,##0\);_(* &quot;-&quot;_);_(@_)"/>
    <numFmt numFmtId="43" formatCode="_(* #,##0.00_);_(* \(#,##0.00\);_(* &quot;-&quot;??_);_(@_)"/>
    <numFmt numFmtId="165" formatCode="_(* #,##0.00_);_(* \(#,##0.00\);_(* &quot;-&quot;_);_(@_)"/>
    <numFmt numFmtId="166" formatCode="0.0"/>
    <numFmt numFmtId="167" formatCode="_(* #,##0_);_(* \(#,##0\);_(* &quot;-&quot;??_);_(@_)"/>
  </numFmts>
  <fonts count="1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6"/>
      <color theme="1"/>
      <name val="Calibri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  <font>
      <sz val="10"/>
      <name val="Bookman Old Style"/>
      <family val="1"/>
    </font>
    <font>
      <sz val="10"/>
      <name val="Arial"/>
      <family val="2"/>
    </font>
    <font>
      <sz val="10"/>
      <color theme="1"/>
      <name val="Bookman Old Style"/>
      <family val="1"/>
    </font>
    <font>
      <b/>
      <sz val="10"/>
      <name val="Bookman Old Style"/>
      <family val="1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</cellStyleXfs>
  <cellXfs count="70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1" xfId="3" applyFont="1" applyFill="1" applyBorder="1"/>
    <xf numFmtId="43" fontId="7" fillId="0" borderId="6" xfId="2" applyNumberFormat="1" applyFont="1" applyBorder="1" applyAlignment="1">
      <alignment horizontal="right"/>
    </xf>
    <xf numFmtId="165" fontId="5" fillId="2" borderId="1" xfId="1" applyNumberFormat="1" applyFont="1" applyFill="1" applyBorder="1"/>
    <xf numFmtId="165" fontId="5" fillId="2" borderId="1" xfId="2" applyNumberFormat="1" applyFont="1" applyFill="1" applyBorder="1"/>
    <xf numFmtId="165" fontId="5" fillId="2" borderId="1" xfId="0" applyNumberFormat="1" applyFont="1" applyFill="1" applyBorder="1"/>
    <xf numFmtId="2" fontId="5" fillId="2" borderId="1" xfId="0" applyNumberFormat="1" applyFont="1" applyFill="1" applyBorder="1"/>
    <xf numFmtId="0" fontId="8" fillId="2" borderId="1" xfId="3" applyFont="1" applyFill="1" applyBorder="1"/>
    <xf numFmtId="43" fontId="8" fillId="2" borderId="1" xfId="0" applyNumberFormat="1" applyFont="1" applyFill="1" applyBorder="1" applyAlignment="1">
      <alignment horizontal="right"/>
    </xf>
    <xf numFmtId="43" fontId="8" fillId="2" borderId="1" xfId="0" applyNumberFormat="1" applyFont="1" applyFill="1" applyBorder="1"/>
    <xf numFmtId="0" fontId="5" fillId="2" borderId="0" xfId="0" applyFont="1" applyFill="1"/>
    <xf numFmtId="41" fontId="5" fillId="2" borderId="0" xfId="0" applyNumberFormat="1" applyFont="1" applyFill="1"/>
    <xf numFmtId="165" fontId="5" fillId="2" borderId="7" xfId="1" applyNumberFormat="1" applyFont="1" applyFill="1" applyBorder="1"/>
    <xf numFmtId="165" fontId="5" fillId="2" borderId="7" xfId="0" applyNumberFormat="1" applyFont="1" applyFill="1" applyBorder="1"/>
    <xf numFmtId="167" fontId="5" fillId="2" borderId="0" xfId="0" applyNumberFormat="1" applyFont="1" applyFill="1"/>
    <xf numFmtId="165" fontId="5" fillId="2" borderId="0" xfId="0" applyNumberFormat="1" applyFont="1" applyFill="1"/>
    <xf numFmtId="43" fontId="5" fillId="2" borderId="0" xfId="0" applyNumberFormat="1" applyFont="1" applyFill="1"/>
    <xf numFmtId="0" fontId="8" fillId="2" borderId="0" xfId="0" applyFont="1" applyFill="1"/>
    <xf numFmtId="43" fontId="7" fillId="0" borderId="1" xfId="2" applyNumberFormat="1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0" fontId="8" fillId="2" borderId="1" xfId="3" applyFont="1" applyFill="1" applyBorder="1" applyAlignment="1">
      <alignment horizontal="center"/>
    </xf>
    <xf numFmtId="43" fontId="8" fillId="0" borderId="1" xfId="2" applyNumberFormat="1" applyFont="1" applyBorder="1" applyAlignment="1">
      <alignment horizontal="center" vertical="center"/>
    </xf>
    <xf numFmtId="165" fontId="5" fillId="2" borderId="0" xfId="1" applyNumberFormat="1" applyFont="1" applyFill="1" applyBorder="1"/>
    <xf numFmtId="43" fontId="5" fillId="2" borderId="1" xfId="2" applyFont="1" applyFill="1" applyBorder="1"/>
    <xf numFmtId="166" fontId="5" fillId="2" borderId="1" xfId="0" applyNumberFormat="1" applyFont="1" applyFill="1" applyBorder="1"/>
    <xf numFmtId="43" fontId="5" fillId="2" borderId="1" xfId="2" applyFont="1" applyFill="1" applyBorder="1" applyAlignment="1">
      <alignment horizontal="right"/>
    </xf>
    <xf numFmtId="167" fontId="5" fillId="2" borderId="0" xfId="0" applyNumberFormat="1" applyFont="1" applyFill="1" applyAlignment="1">
      <alignment horizontal="left" indent="2"/>
    </xf>
    <xf numFmtId="2" fontId="5" fillId="2" borderId="1" xfId="0" applyNumberFormat="1" applyFont="1" applyFill="1" applyBorder="1" applyAlignment="1">
      <alignment horizontal="right"/>
    </xf>
    <xf numFmtId="43" fontId="7" fillId="2" borderId="6" xfId="2" applyNumberFormat="1" applyFont="1" applyFill="1" applyBorder="1" applyAlignment="1">
      <alignment horizontal="center"/>
    </xf>
    <xf numFmtId="0" fontId="9" fillId="2" borderId="0" xfId="0" applyFont="1" applyFill="1"/>
    <xf numFmtId="0" fontId="10" fillId="2" borderId="0" xfId="0" applyFont="1" applyFill="1"/>
    <xf numFmtId="0" fontId="5" fillId="2" borderId="10" xfId="0" applyFont="1" applyFill="1" applyBorder="1" applyAlignment="1">
      <alignment horizontal="center"/>
    </xf>
    <xf numFmtId="0" fontId="8" fillId="2" borderId="11" xfId="0" applyFont="1" applyFill="1" applyBorder="1"/>
    <xf numFmtId="0" fontId="5" fillId="2" borderId="13" xfId="0" applyFont="1" applyFill="1" applyBorder="1" applyAlignment="1">
      <alignment horizontal="center"/>
    </xf>
    <xf numFmtId="0" fontId="8" fillId="2" borderId="14" xfId="0" applyFont="1" applyFill="1" applyBorder="1"/>
    <xf numFmtId="0" fontId="5" fillId="2" borderId="3" xfId="0" applyFont="1" applyFill="1" applyBorder="1"/>
    <xf numFmtId="0" fontId="5" fillId="2" borderId="0" xfId="0" applyFont="1" applyFill="1" applyBorder="1"/>
    <xf numFmtId="43" fontId="5" fillId="2" borderId="1" xfId="0" applyNumberFormat="1" applyFont="1" applyFill="1" applyBorder="1" applyAlignment="1">
      <alignment horizontal="left" indent="2"/>
    </xf>
    <xf numFmtId="43" fontId="8" fillId="2" borderId="1" xfId="0" applyNumberFormat="1" applyFont="1" applyFill="1" applyBorder="1" applyAlignment="1">
      <alignment horizontal="left" indent="2"/>
    </xf>
    <xf numFmtId="166" fontId="5" fillId="2" borderId="0" xfId="0" applyNumberFormat="1" applyFont="1" applyFill="1"/>
    <xf numFmtId="0" fontId="8" fillId="2" borderId="1" xfId="0" applyFont="1" applyFill="1" applyBorder="1" applyAlignment="1">
      <alignment horizontal="center"/>
    </xf>
    <xf numFmtId="165" fontId="8" fillId="2" borderId="12" xfId="1" applyNumberFormat="1" applyFont="1" applyFill="1" applyBorder="1"/>
    <xf numFmtId="165" fontId="5" fillId="2" borderId="12" xfId="1" applyNumberFormat="1" applyFont="1" applyFill="1" applyBorder="1"/>
    <xf numFmtId="2" fontId="8" fillId="2" borderId="12" xfId="0" applyNumberFormat="1" applyFont="1" applyFill="1" applyBorder="1" applyAlignment="1">
      <alignment horizontal="center"/>
    </xf>
    <xf numFmtId="165" fontId="8" fillId="2" borderId="13" xfId="1" applyNumberFormat="1" applyFont="1" applyFill="1" applyBorder="1"/>
    <xf numFmtId="165" fontId="5" fillId="2" borderId="13" xfId="1" applyNumberFormat="1" applyFont="1" applyFill="1" applyBorder="1"/>
    <xf numFmtId="165" fontId="8" fillId="2" borderId="15" xfId="1" applyNumberFormat="1" applyFont="1" applyFill="1" applyBorder="1"/>
    <xf numFmtId="165" fontId="5" fillId="2" borderId="15" xfId="1" applyNumberFormat="1" applyFont="1" applyFill="1" applyBorder="1"/>
    <xf numFmtId="165" fontId="8" fillId="2" borderId="1" xfId="0" applyNumberFormat="1" applyFont="1" applyFill="1" applyBorder="1"/>
    <xf numFmtId="2" fontId="8" fillId="2" borderId="1" xfId="0" applyNumberFormat="1" applyFont="1" applyFill="1" applyBorder="1" applyAlignment="1">
      <alignment horizontal="center"/>
    </xf>
    <xf numFmtId="165" fontId="8" fillId="2" borderId="0" xfId="0" applyNumberFormat="1" applyFont="1" applyFill="1" applyBorder="1"/>
    <xf numFmtId="2" fontId="8" fillId="2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5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</cellXfs>
  <cellStyles count="4">
    <cellStyle name="Comma" xfId="2" builtinId="3"/>
    <cellStyle name="Comma [0]" xfId="1" builtinId="6"/>
    <cellStyle name="Normal" xfId="0" builtinId="0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62"/>
  <sheetViews>
    <sheetView tabSelected="1" workbookViewId="0">
      <selection sqref="A1:Q1"/>
    </sheetView>
  </sheetViews>
  <sheetFormatPr defaultRowHeight="14.4"/>
  <cols>
    <col min="1" max="1" width="6.44140625" customWidth="1"/>
    <col min="2" max="2" width="22.5546875" customWidth="1"/>
    <col min="3" max="3" width="16.33203125" customWidth="1"/>
    <col min="4" max="4" width="17.109375" customWidth="1"/>
    <col min="5" max="5" width="15.5546875" customWidth="1"/>
    <col min="6" max="6" width="16.21875" customWidth="1"/>
    <col min="16" max="16" width="12.109375" customWidth="1"/>
  </cols>
  <sheetData>
    <row r="1" spans="1:17" ht="21">
      <c r="A1" s="59" t="s">
        <v>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7" ht="15.6">
      <c r="A2" s="1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10</v>
      </c>
      <c r="B3" s="3" t="s">
        <v>11</v>
      </c>
      <c r="C3" s="4" t="s">
        <v>12</v>
      </c>
      <c r="D3" s="4" t="s">
        <v>7</v>
      </c>
      <c r="E3" s="4" t="s">
        <v>6</v>
      </c>
      <c r="F3" s="4" t="s">
        <v>5</v>
      </c>
      <c r="G3" s="4" t="s">
        <v>4</v>
      </c>
      <c r="H3" s="4" t="s">
        <v>3</v>
      </c>
      <c r="I3" s="4" t="s">
        <v>13</v>
      </c>
      <c r="J3" s="4" t="s">
        <v>14</v>
      </c>
      <c r="K3" s="4" t="s">
        <v>0</v>
      </c>
      <c r="L3" s="4" t="s">
        <v>15</v>
      </c>
      <c r="M3" s="4" t="s">
        <v>1</v>
      </c>
      <c r="N3" s="4" t="s">
        <v>16</v>
      </c>
      <c r="O3" s="4" t="s">
        <v>2</v>
      </c>
      <c r="P3" s="4" t="s">
        <v>17</v>
      </c>
      <c r="Q3" s="5" t="s">
        <v>18</v>
      </c>
    </row>
    <row r="4" spans="1:17">
      <c r="A4" s="6">
        <v>1</v>
      </c>
      <c r="B4" s="7" t="s">
        <v>19</v>
      </c>
      <c r="C4" s="8">
        <v>8000</v>
      </c>
      <c r="D4" s="9">
        <v>978.2</v>
      </c>
      <c r="E4" s="9">
        <v>622.5</v>
      </c>
      <c r="F4" s="10">
        <v>727</v>
      </c>
      <c r="G4" s="11"/>
      <c r="H4" s="11"/>
      <c r="I4" s="11"/>
      <c r="J4" s="11"/>
      <c r="K4" s="11"/>
      <c r="L4" s="11"/>
      <c r="M4" s="11"/>
      <c r="N4" s="11"/>
      <c r="O4" s="11"/>
      <c r="P4" s="11">
        <f>SUM(D4:O4)</f>
        <v>2327.6999999999998</v>
      </c>
      <c r="Q4" s="12">
        <f t="shared" ref="Q4:Q23" si="0">P4/C4*100</f>
        <v>29.096249999999994</v>
      </c>
    </row>
    <row r="5" spans="1:17">
      <c r="A5" s="6">
        <v>2</v>
      </c>
      <c r="B5" s="7" t="s">
        <v>20</v>
      </c>
      <c r="C5" s="8">
        <v>12700</v>
      </c>
      <c r="D5" s="9">
        <v>1042.6500000000001</v>
      </c>
      <c r="E5" s="9">
        <v>748</v>
      </c>
      <c r="F5" s="11">
        <v>1197</v>
      </c>
      <c r="G5" s="10"/>
      <c r="H5" s="11"/>
      <c r="I5" s="11"/>
      <c r="J5" s="11"/>
      <c r="K5" s="11"/>
      <c r="L5" s="11"/>
      <c r="M5" s="11"/>
      <c r="N5" s="11"/>
      <c r="O5" s="11"/>
      <c r="P5" s="11">
        <f t="shared" ref="P5:P23" si="1">SUM(D5:O5)</f>
        <v>2987.65</v>
      </c>
      <c r="Q5" s="12">
        <f t="shared" si="0"/>
        <v>23.524803149606299</v>
      </c>
    </row>
    <row r="6" spans="1:17">
      <c r="A6" s="6">
        <v>3</v>
      </c>
      <c r="B6" s="7" t="s">
        <v>21</v>
      </c>
      <c r="C6" s="8">
        <v>6100</v>
      </c>
      <c r="D6" s="9">
        <v>435</v>
      </c>
      <c r="E6" s="9">
        <v>451</v>
      </c>
      <c r="F6" s="11">
        <v>284</v>
      </c>
      <c r="G6" s="11"/>
      <c r="H6" s="11"/>
      <c r="I6" s="11"/>
      <c r="J6" s="11"/>
      <c r="K6" s="11"/>
      <c r="L6" s="11"/>
      <c r="M6" s="11"/>
      <c r="N6" s="11"/>
      <c r="O6" s="11"/>
      <c r="P6" s="11">
        <f t="shared" si="1"/>
        <v>1170</v>
      </c>
      <c r="Q6" s="12">
        <f t="shared" si="0"/>
        <v>19.180327868852459</v>
      </c>
    </row>
    <row r="7" spans="1:17">
      <c r="A7" s="6">
        <v>4</v>
      </c>
      <c r="B7" s="7" t="s">
        <v>22</v>
      </c>
      <c r="C7" s="8">
        <v>7500</v>
      </c>
      <c r="D7" s="9">
        <v>413.3</v>
      </c>
      <c r="E7" s="9">
        <v>659.8</v>
      </c>
      <c r="F7" s="11">
        <v>352.85</v>
      </c>
      <c r="G7" s="11"/>
      <c r="H7" s="11"/>
      <c r="I7" s="11"/>
      <c r="J7" s="11"/>
      <c r="K7" s="11"/>
      <c r="L7" s="11"/>
      <c r="M7" s="11"/>
      <c r="N7" s="11"/>
      <c r="O7" s="11"/>
      <c r="P7" s="11">
        <f t="shared" si="1"/>
        <v>1425.9499999999998</v>
      </c>
      <c r="Q7" s="12">
        <f t="shared" si="0"/>
        <v>19.012666666666664</v>
      </c>
    </row>
    <row r="8" spans="1:17">
      <c r="A8" s="6">
        <v>5</v>
      </c>
      <c r="B8" s="7" t="s">
        <v>23</v>
      </c>
      <c r="C8" s="8">
        <v>5750</v>
      </c>
      <c r="D8" s="9">
        <v>498</v>
      </c>
      <c r="E8" s="9">
        <v>346</v>
      </c>
      <c r="F8" s="11">
        <v>437</v>
      </c>
      <c r="G8" s="11"/>
      <c r="H8" s="11"/>
      <c r="I8" s="11"/>
      <c r="J8" s="11"/>
      <c r="K8" s="11"/>
      <c r="L8" s="11"/>
      <c r="M8" s="11"/>
      <c r="N8" s="11"/>
      <c r="O8" s="11"/>
      <c r="P8" s="11">
        <f t="shared" si="1"/>
        <v>1281</v>
      </c>
      <c r="Q8" s="12">
        <f t="shared" si="0"/>
        <v>22.278260869565216</v>
      </c>
    </row>
    <row r="9" spans="1:17">
      <c r="A9" s="6">
        <v>6</v>
      </c>
      <c r="B9" s="7" t="s">
        <v>24</v>
      </c>
      <c r="C9" s="8">
        <v>5800</v>
      </c>
      <c r="D9" s="9">
        <v>478</v>
      </c>
      <c r="E9" s="9">
        <v>585</v>
      </c>
      <c r="F9" s="11">
        <v>470</v>
      </c>
      <c r="G9" s="11"/>
      <c r="H9" s="11"/>
      <c r="I9" s="11"/>
      <c r="J9" s="11"/>
      <c r="K9" s="11"/>
      <c r="L9" s="11"/>
      <c r="M9" s="11"/>
      <c r="N9" s="11"/>
      <c r="O9" s="11"/>
      <c r="P9" s="11">
        <f t="shared" si="1"/>
        <v>1533</v>
      </c>
      <c r="Q9" s="12">
        <f t="shared" si="0"/>
        <v>26.431034482758619</v>
      </c>
    </row>
    <row r="10" spans="1:17">
      <c r="A10" s="6">
        <v>7</v>
      </c>
      <c r="B10" s="7" t="s">
        <v>25</v>
      </c>
      <c r="C10" s="8">
        <v>5600</v>
      </c>
      <c r="D10" s="9">
        <v>642</v>
      </c>
      <c r="E10" s="9">
        <v>148</v>
      </c>
      <c r="F10" s="11">
        <v>470</v>
      </c>
      <c r="G10" s="11"/>
      <c r="H10" s="11"/>
      <c r="I10" s="11"/>
      <c r="J10" s="11"/>
      <c r="K10" s="11"/>
      <c r="L10" s="11"/>
      <c r="M10" s="11"/>
      <c r="N10" s="11"/>
      <c r="O10" s="11"/>
      <c r="P10" s="11">
        <f t="shared" si="1"/>
        <v>1260</v>
      </c>
      <c r="Q10" s="12">
        <f t="shared" si="0"/>
        <v>22.5</v>
      </c>
    </row>
    <row r="11" spans="1:17">
      <c r="A11" s="6">
        <v>8</v>
      </c>
      <c r="B11" s="7" t="s">
        <v>26</v>
      </c>
      <c r="C11" s="8">
        <v>4400</v>
      </c>
      <c r="D11" s="9">
        <v>400</v>
      </c>
      <c r="E11" s="9">
        <v>80</v>
      </c>
      <c r="F11" s="11">
        <v>260</v>
      </c>
      <c r="G11" s="11"/>
      <c r="H11" s="11"/>
      <c r="I11" s="11"/>
      <c r="J11" s="11"/>
      <c r="K11" s="11"/>
      <c r="L11" s="11"/>
      <c r="M11" s="11"/>
      <c r="N11" s="11"/>
      <c r="O11" s="11"/>
      <c r="P11" s="11">
        <f t="shared" si="1"/>
        <v>740</v>
      </c>
      <c r="Q11" s="12">
        <f t="shared" si="0"/>
        <v>16.818181818181817</v>
      </c>
    </row>
    <row r="12" spans="1:17">
      <c r="A12" s="6">
        <v>9</v>
      </c>
      <c r="B12" s="7" t="s">
        <v>27</v>
      </c>
      <c r="C12" s="8">
        <v>1250</v>
      </c>
      <c r="D12" s="9">
        <v>80</v>
      </c>
      <c r="E12" s="9">
        <v>145</v>
      </c>
      <c r="F12" s="11">
        <v>75</v>
      </c>
      <c r="G12" s="11"/>
      <c r="H12" s="11"/>
      <c r="I12" s="11"/>
      <c r="J12" s="11"/>
      <c r="K12" s="11"/>
      <c r="L12" s="11"/>
      <c r="M12" s="11"/>
      <c r="N12" s="11"/>
      <c r="O12" s="11"/>
      <c r="P12" s="11">
        <f t="shared" si="1"/>
        <v>300</v>
      </c>
      <c r="Q12" s="12">
        <f t="shared" si="0"/>
        <v>24</v>
      </c>
    </row>
    <row r="13" spans="1:17">
      <c r="A13" s="6">
        <v>10</v>
      </c>
      <c r="B13" s="7" t="s">
        <v>28</v>
      </c>
      <c r="C13" s="8">
        <v>5000</v>
      </c>
      <c r="D13" s="9">
        <v>332</v>
      </c>
      <c r="E13" s="9">
        <v>179</v>
      </c>
      <c r="F13" s="11">
        <v>360</v>
      </c>
      <c r="G13" s="10"/>
      <c r="H13" s="11"/>
      <c r="I13" s="11"/>
      <c r="J13" s="11"/>
      <c r="K13" s="11"/>
      <c r="L13" s="11"/>
      <c r="M13" s="11"/>
      <c r="N13" s="11"/>
      <c r="O13" s="11"/>
      <c r="P13" s="11">
        <f t="shared" si="1"/>
        <v>871</v>
      </c>
      <c r="Q13" s="12">
        <f t="shared" si="0"/>
        <v>17.419999999999998</v>
      </c>
    </row>
    <row r="14" spans="1:17">
      <c r="A14" s="6">
        <v>11</v>
      </c>
      <c r="B14" s="7" t="s">
        <v>29</v>
      </c>
      <c r="C14" s="8">
        <v>6600</v>
      </c>
      <c r="D14" s="9">
        <v>454</v>
      </c>
      <c r="E14" s="9">
        <v>524</v>
      </c>
      <c r="F14" s="11">
        <v>520</v>
      </c>
      <c r="G14" s="11"/>
      <c r="H14" s="11"/>
      <c r="I14" s="11"/>
      <c r="J14" s="11"/>
      <c r="K14" s="10"/>
      <c r="L14" s="11"/>
      <c r="M14" s="11"/>
      <c r="N14" s="11"/>
      <c r="O14" s="11"/>
      <c r="P14" s="11">
        <f t="shared" si="1"/>
        <v>1498</v>
      </c>
      <c r="Q14" s="12">
        <f t="shared" si="0"/>
        <v>22.696969696969695</v>
      </c>
    </row>
    <row r="15" spans="1:17">
      <c r="A15" s="6">
        <v>12</v>
      </c>
      <c r="B15" s="7" t="s">
        <v>30</v>
      </c>
      <c r="C15" s="8">
        <v>165</v>
      </c>
      <c r="D15" s="9">
        <v>0</v>
      </c>
      <c r="E15" s="9">
        <v>0</v>
      </c>
      <c r="F15" s="11">
        <v>0</v>
      </c>
      <c r="G15" s="11"/>
      <c r="H15" s="11"/>
      <c r="I15" s="11"/>
      <c r="J15" s="11"/>
      <c r="K15" s="11"/>
      <c r="L15" s="11"/>
      <c r="M15" s="11"/>
      <c r="N15" s="11"/>
      <c r="O15" s="11"/>
      <c r="P15" s="11">
        <f t="shared" si="1"/>
        <v>0</v>
      </c>
      <c r="Q15" s="12">
        <f t="shared" si="0"/>
        <v>0</v>
      </c>
    </row>
    <row r="16" spans="1:17">
      <c r="A16" s="6">
        <v>13</v>
      </c>
      <c r="B16" s="7" t="s">
        <v>31</v>
      </c>
      <c r="C16" s="8">
        <v>1350</v>
      </c>
      <c r="D16" s="9">
        <v>110</v>
      </c>
      <c r="E16" s="9">
        <v>55</v>
      </c>
      <c r="F16" s="11">
        <v>80</v>
      </c>
      <c r="G16" s="11"/>
      <c r="H16" s="11"/>
      <c r="I16" s="11"/>
      <c r="J16" s="11"/>
      <c r="K16" s="11"/>
      <c r="L16" s="11"/>
      <c r="M16" s="11"/>
      <c r="N16" s="11"/>
      <c r="O16" s="11"/>
      <c r="P16" s="11">
        <f t="shared" si="1"/>
        <v>245</v>
      </c>
      <c r="Q16" s="12">
        <f t="shared" si="0"/>
        <v>18.148148148148149</v>
      </c>
    </row>
    <row r="17" spans="1:17">
      <c r="A17" s="6">
        <v>14</v>
      </c>
      <c r="B17" s="7" t="s">
        <v>32</v>
      </c>
      <c r="C17" s="8">
        <v>175</v>
      </c>
      <c r="D17" s="9">
        <v>0</v>
      </c>
      <c r="E17" s="9">
        <v>0</v>
      </c>
      <c r="F17" s="11">
        <v>0</v>
      </c>
      <c r="G17" s="11"/>
      <c r="H17" s="11"/>
      <c r="I17" s="11"/>
      <c r="J17" s="11"/>
      <c r="K17" s="11"/>
      <c r="L17" s="11"/>
      <c r="M17" s="11"/>
      <c r="N17" s="11"/>
      <c r="O17" s="11"/>
      <c r="P17" s="11">
        <f t="shared" si="1"/>
        <v>0</v>
      </c>
      <c r="Q17" s="12">
        <f t="shared" si="0"/>
        <v>0</v>
      </c>
    </row>
    <row r="18" spans="1:17">
      <c r="A18" s="6">
        <v>15</v>
      </c>
      <c r="B18" s="7" t="s">
        <v>33</v>
      </c>
      <c r="C18" s="8">
        <v>150</v>
      </c>
      <c r="D18" s="9">
        <v>12</v>
      </c>
      <c r="E18" s="9">
        <v>0</v>
      </c>
      <c r="F18" s="11">
        <v>6</v>
      </c>
      <c r="G18" s="11"/>
      <c r="H18" s="11"/>
      <c r="I18" s="11"/>
      <c r="J18" s="11"/>
      <c r="K18" s="11"/>
      <c r="L18" s="11"/>
      <c r="M18" s="11"/>
      <c r="N18" s="11"/>
      <c r="O18" s="11"/>
      <c r="P18" s="11">
        <f t="shared" si="1"/>
        <v>18</v>
      </c>
      <c r="Q18" s="12">
        <f t="shared" si="0"/>
        <v>12</v>
      </c>
    </row>
    <row r="19" spans="1:17">
      <c r="A19" s="6">
        <v>16</v>
      </c>
      <c r="B19" s="7" t="s">
        <v>34</v>
      </c>
      <c r="C19" s="8">
        <v>1350</v>
      </c>
      <c r="D19" s="9">
        <v>70.5</v>
      </c>
      <c r="E19" s="9">
        <v>172</v>
      </c>
      <c r="F19" s="11">
        <v>91</v>
      </c>
      <c r="G19" s="11"/>
      <c r="H19" s="11"/>
      <c r="I19" s="11"/>
      <c r="J19" s="11"/>
      <c r="K19" s="11"/>
      <c r="L19" s="11"/>
      <c r="M19" s="11"/>
      <c r="N19" s="11"/>
      <c r="O19" s="11"/>
      <c r="P19" s="11">
        <f t="shared" si="1"/>
        <v>333.5</v>
      </c>
      <c r="Q19" s="12">
        <f t="shared" si="0"/>
        <v>24.703703703703702</v>
      </c>
    </row>
    <row r="20" spans="1:17">
      <c r="A20" s="6">
        <v>17</v>
      </c>
      <c r="B20" s="7" t="s">
        <v>35</v>
      </c>
      <c r="C20" s="8">
        <v>200</v>
      </c>
      <c r="D20" s="9">
        <v>8</v>
      </c>
      <c r="E20" s="9">
        <v>17</v>
      </c>
      <c r="F20" s="11">
        <v>12</v>
      </c>
      <c r="G20" s="11"/>
      <c r="H20" s="11"/>
      <c r="I20" s="11"/>
      <c r="J20" s="11"/>
      <c r="K20" s="11"/>
      <c r="L20" s="11"/>
      <c r="M20" s="11"/>
      <c r="N20" s="11"/>
      <c r="O20" s="11"/>
      <c r="P20" s="11">
        <f t="shared" si="1"/>
        <v>37</v>
      </c>
      <c r="Q20" s="12">
        <f t="shared" si="0"/>
        <v>18.5</v>
      </c>
    </row>
    <row r="21" spans="1:17">
      <c r="A21" s="6">
        <v>18</v>
      </c>
      <c r="B21" s="7" t="s">
        <v>36</v>
      </c>
      <c r="C21" s="8">
        <v>150</v>
      </c>
      <c r="D21" s="9">
        <v>0</v>
      </c>
      <c r="E21" s="9">
        <v>20</v>
      </c>
      <c r="F21" s="11">
        <v>10</v>
      </c>
      <c r="G21" s="11"/>
      <c r="H21" s="11"/>
      <c r="I21" s="11"/>
      <c r="J21" s="11"/>
      <c r="K21" s="11"/>
      <c r="L21" s="11"/>
      <c r="M21" s="11"/>
      <c r="N21" s="11"/>
      <c r="O21" s="11"/>
      <c r="P21" s="11">
        <f t="shared" si="1"/>
        <v>30</v>
      </c>
      <c r="Q21" s="12">
        <f t="shared" si="0"/>
        <v>20</v>
      </c>
    </row>
    <row r="22" spans="1:17">
      <c r="A22" s="6">
        <v>19</v>
      </c>
      <c r="B22" s="7" t="s">
        <v>37</v>
      </c>
      <c r="C22" s="8">
        <v>750</v>
      </c>
      <c r="D22" s="9">
        <v>47</v>
      </c>
      <c r="E22" s="9">
        <v>36</v>
      </c>
      <c r="F22" s="11">
        <v>27</v>
      </c>
      <c r="G22" s="11"/>
      <c r="H22" s="11"/>
      <c r="I22" s="11"/>
      <c r="J22" s="11"/>
      <c r="K22" s="11"/>
      <c r="L22" s="11"/>
      <c r="M22" s="11"/>
      <c r="N22" s="11"/>
      <c r="O22" s="11"/>
      <c r="P22" s="11">
        <f t="shared" si="1"/>
        <v>110</v>
      </c>
      <c r="Q22" s="12">
        <f t="shared" si="0"/>
        <v>14.666666666666666</v>
      </c>
    </row>
    <row r="23" spans="1:17">
      <c r="A23" s="6"/>
      <c r="B23" s="13" t="s">
        <v>38</v>
      </c>
      <c r="C23" s="14">
        <f>SUM(C4:C22)</f>
        <v>72990</v>
      </c>
      <c r="D23" s="15">
        <f t="shared" ref="D23:O23" si="2">SUM(D4:D22)</f>
        <v>6000.6500000000005</v>
      </c>
      <c r="E23" s="15">
        <f t="shared" si="2"/>
        <v>4788.3</v>
      </c>
      <c r="F23" s="15">
        <f t="shared" si="2"/>
        <v>5378.85</v>
      </c>
      <c r="G23" s="15">
        <f t="shared" si="2"/>
        <v>0</v>
      </c>
      <c r="H23" s="15">
        <f t="shared" si="2"/>
        <v>0</v>
      </c>
      <c r="I23" s="15">
        <f t="shared" si="2"/>
        <v>0</v>
      </c>
      <c r="J23" s="15">
        <f t="shared" si="2"/>
        <v>0</v>
      </c>
      <c r="K23" s="15">
        <f t="shared" si="2"/>
        <v>0</v>
      </c>
      <c r="L23" s="15">
        <f t="shared" si="2"/>
        <v>0</v>
      </c>
      <c r="M23" s="15">
        <f t="shared" si="2"/>
        <v>0</v>
      </c>
      <c r="N23" s="15">
        <f t="shared" si="2"/>
        <v>0</v>
      </c>
      <c r="O23" s="15">
        <f t="shared" si="2"/>
        <v>0</v>
      </c>
      <c r="P23" s="11">
        <f t="shared" si="1"/>
        <v>16167.800000000001</v>
      </c>
      <c r="Q23" s="12">
        <f t="shared" si="0"/>
        <v>22.150705576106315</v>
      </c>
    </row>
    <row r="24" spans="1:17">
      <c r="A24" s="16"/>
      <c r="B24" s="16"/>
      <c r="C24" s="17"/>
      <c r="D24" s="18"/>
      <c r="E24" s="18"/>
      <c r="F24" s="16"/>
      <c r="G24" s="16"/>
      <c r="H24" s="16"/>
      <c r="I24" s="16"/>
      <c r="J24" s="16"/>
      <c r="K24" s="16"/>
      <c r="L24" s="16"/>
      <c r="M24" s="16"/>
      <c r="N24" s="19"/>
      <c r="O24" s="16"/>
      <c r="P24" s="16"/>
      <c r="Q24" s="16"/>
    </row>
    <row r="25" spans="1:17">
      <c r="A25" s="16"/>
      <c r="B25" s="16"/>
      <c r="C25" s="20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>
      <c r="A26" s="16"/>
      <c r="B26" s="16"/>
      <c r="C26" s="16"/>
      <c r="D26" s="16"/>
      <c r="E26" s="21"/>
      <c r="F26" s="16"/>
      <c r="G26" s="16"/>
      <c r="H26" s="22"/>
      <c r="I26" s="16"/>
      <c r="J26" s="16"/>
      <c r="K26" s="16"/>
      <c r="L26" s="16"/>
      <c r="M26" s="16"/>
      <c r="N26" s="16"/>
      <c r="O26" s="16"/>
      <c r="P26" s="16"/>
      <c r="Q26" s="16"/>
    </row>
    <row r="27" spans="1:17">
      <c r="A27" s="23" t="s">
        <v>39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>
      <c r="A28" s="3" t="s">
        <v>10</v>
      </c>
      <c r="B28" s="3" t="s">
        <v>11</v>
      </c>
      <c r="C28" s="4" t="s">
        <v>12</v>
      </c>
      <c r="D28" s="4" t="s">
        <v>7</v>
      </c>
      <c r="E28" s="4" t="s">
        <v>6</v>
      </c>
      <c r="F28" s="4" t="s">
        <v>5</v>
      </c>
      <c r="G28" s="4" t="s">
        <v>4</v>
      </c>
      <c r="H28" s="4" t="s">
        <v>3</v>
      </c>
      <c r="I28" s="4" t="s">
        <v>13</v>
      </c>
      <c r="J28" s="4" t="s">
        <v>14</v>
      </c>
      <c r="K28" s="4" t="s">
        <v>0</v>
      </c>
      <c r="L28" s="4" t="s">
        <v>15</v>
      </c>
      <c r="M28" s="4" t="s">
        <v>1</v>
      </c>
      <c r="N28" s="4" t="s">
        <v>16</v>
      </c>
      <c r="O28" s="4" t="s">
        <v>2</v>
      </c>
      <c r="P28" s="4" t="s">
        <v>17</v>
      </c>
      <c r="Q28" s="5" t="s">
        <v>18</v>
      </c>
    </row>
    <row r="29" spans="1:17">
      <c r="A29" s="6">
        <v>1</v>
      </c>
      <c r="B29" s="7" t="s">
        <v>19</v>
      </c>
      <c r="C29" s="24">
        <v>1595</v>
      </c>
      <c r="D29" s="9">
        <v>165</v>
      </c>
      <c r="E29" s="9">
        <v>513</v>
      </c>
      <c r="F29" s="12">
        <v>285</v>
      </c>
      <c r="G29" s="11"/>
      <c r="H29" s="11"/>
      <c r="I29" s="11"/>
      <c r="J29" s="11"/>
      <c r="K29" s="11"/>
      <c r="L29" s="11"/>
      <c r="M29" s="11"/>
      <c r="N29" s="11"/>
      <c r="O29" s="11"/>
      <c r="P29" s="9">
        <f>SUM(D29:O29)</f>
        <v>963</v>
      </c>
      <c r="Q29" s="11">
        <f t="shared" ref="Q29:Q48" si="3">P29/C29*100</f>
        <v>60.376175548589337</v>
      </c>
    </row>
    <row r="30" spans="1:17">
      <c r="A30" s="6">
        <v>2</v>
      </c>
      <c r="B30" s="7" t="s">
        <v>20</v>
      </c>
      <c r="C30" s="24">
        <v>4100</v>
      </c>
      <c r="D30" s="9">
        <v>735</v>
      </c>
      <c r="E30" s="9">
        <v>1132</v>
      </c>
      <c r="F30" s="12">
        <v>781</v>
      </c>
      <c r="G30" s="11"/>
      <c r="H30" s="11"/>
      <c r="I30" s="11"/>
      <c r="J30" s="11"/>
      <c r="K30" s="11"/>
      <c r="L30" s="11"/>
      <c r="M30" s="11"/>
      <c r="N30" s="11"/>
      <c r="O30" s="11"/>
      <c r="P30" s="9">
        <f t="shared" ref="P30:P48" si="4">SUM(D30:O30)</f>
        <v>2648</v>
      </c>
      <c r="Q30" s="11">
        <f t="shared" si="3"/>
        <v>64.585365853658544</v>
      </c>
    </row>
    <row r="31" spans="1:17">
      <c r="A31" s="6">
        <v>3</v>
      </c>
      <c r="B31" s="7" t="s">
        <v>21</v>
      </c>
      <c r="C31" s="24">
        <v>2200</v>
      </c>
      <c r="D31" s="9">
        <v>264.5</v>
      </c>
      <c r="E31" s="9">
        <v>299</v>
      </c>
      <c r="F31" s="12">
        <v>295</v>
      </c>
      <c r="G31" s="11"/>
      <c r="H31" s="11"/>
      <c r="I31" s="11"/>
      <c r="J31" s="11"/>
      <c r="K31" s="11"/>
      <c r="L31" s="11"/>
      <c r="M31" s="11"/>
      <c r="N31" s="11"/>
      <c r="O31" s="11"/>
      <c r="P31" s="9">
        <f t="shared" si="4"/>
        <v>858.5</v>
      </c>
      <c r="Q31" s="11">
        <f t="shared" si="3"/>
        <v>39.022727272727273</v>
      </c>
    </row>
    <row r="32" spans="1:17">
      <c r="A32" s="6">
        <v>4</v>
      </c>
      <c r="B32" s="7" t="s">
        <v>22</v>
      </c>
      <c r="C32" s="24">
        <v>3000</v>
      </c>
      <c r="D32" s="25">
        <v>99</v>
      </c>
      <c r="E32" s="9">
        <v>404</v>
      </c>
      <c r="F32" s="11">
        <v>442</v>
      </c>
      <c r="G32" s="11"/>
      <c r="H32" s="11"/>
      <c r="I32" s="11"/>
      <c r="J32" s="11"/>
      <c r="K32" s="11"/>
      <c r="L32" s="11"/>
      <c r="M32" s="11"/>
      <c r="N32" s="11"/>
      <c r="O32" s="11"/>
      <c r="P32" s="9">
        <f t="shared" si="4"/>
        <v>945</v>
      </c>
      <c r="Q32" s="11">
        <f t="shared" si="3"/>
        <v>31.5</v>
      </c>
    </row>
    <row r="33" spans="1:17">
      <c r="A33" s="6">
        <v>5</v>
      </c>
      <c r="B33" s="7" t="s">
        <v>23</v>
      </c>
      <c r="C33" s="24">
        <v>2950</v>
      </c>
      <c r="D33" s="9">
        <v>338</v>
      </c>
      <c r="E33" s="9">
        <v>307</v>
      </c>
      <c r="F33" s="11">
        <v>274</v>
      </c>
      <c r="G33" s="11"/>
      <c r="H33" s="11"/>
      <c r="I33" s="11"/>
      <c r="J33" s="11"/>
      <c r="K33" s="11"/>
      <c r="L33" s="11"/>
      <c r="M33" s="11"/>
      <c r="N33" s="11"/>
      <c r="O33" s="11"/>
      <c r="P33" s="9">
        <f t="shared" si="4"/>
        <v>919</v>
      </c>
      <c r="Q33" s="11">
        <f t="shared" si="3"/>
        <v>31.152542372881353</v>
      </c>
    </row>
    <row r="34" spans="1:17">
      <c r="A34" s="6">
        <v>6</v>
      </c>
      <c r="B34" s="7" t="s">
        <v>24</v>
      </c>
      <c r="C34" s="24">
        <v>2100</v>
      </c>
      <c r="D34" s="9">
        <v>49</v>
      </c>
      <c r="E34" s="9">
        <v>402</v>
      </c>
      <c r="F34" s="11">
        <v>288</v>
      </c>
      <c r="G34" s="11"/>
      <c r="H34" s="11"/>
      <c r="I34" s="11"/>
      <c r="J34" s="11"/>
      <c r="K34" s="11"/>
      <c r="L34" s="11"/>
      <c r="M34" s="11"/>
      <c r="N34" s="11"/>
      <c r="O34" s="11"/>
      <c r="P34" s="9">
        <f t="shared" si="4"/>
        <v>739</v>
      </c>
      <c r="Q34" s="11">
        <f t="shared" si="3"/>
        <v>35.19047619047619</v>
      </c>
    </row>
    <row r="35" spans="1:17">
      <c r="A35" s="6">
        <v>7</v>
      </c>
      <c r="B35" s="7" t="s">
        <v>25</v>
      </c>
      <c r="C35" s="24">
        <v>5200</v>
      </c>
      <c r="D35" s="9">
        <v>346</v>
      </c>
      <c r="E35" s="9">
        <v>783</v>
      </c>
      <c r="F35" s="11">
        <v>952</v>
      </c>
      <c r="G35" s="11"/>
      <c r="H35" s="11"/>
      <c r="I35" s="11"/>
      <c r="J35" s="11"/>
      <c r="K35" s="11"/>
      <c r="L35" s="11"/>
      <c r="M35" s="11"/>
      <c r="N35" s="11"/>
      <c r="O35" s="11"/>
      <c r="P35" s="9">
        <f t="shared" si="4"/>
        <v>2081</v>
      </c>
      <c r="Q35" s="11">
        <f t="shared" si="3"/>
        <v>40.019230769230766</v>
      </c>
    </row>
    <row r="36" spans="1:17">
      <c r="A36" s="6">
        <v>8</v>
      </c>
      <c r="B36" s="7" t="s">
        <v>26</v>
      </c>
      <c r="C36" s="24">
        <v>1550</v>
      </c>
      <c r="D36" s="9">
        <v>0</v>
      </c>
      <c r="E36" s="26">
        <v>276</v>
      </c>
      <c r="F36" s="11">
        <v>549</v>
      </c>
      <c r="G36" s="11"/>
      <c r="H36" s="11"/>
      <c r="I36" s="11"/>
      <c r="J36" s="11"/>
      <c r="K36" s="11"/>
      <c r="L36" s="11"/>
      <c r="M36" s="11"/>
      <c r="N36" s="11"/>
      <c r="O36" s="11"/>
      <c r="P36" s="9">
        <f t="shared" si="4"/>
        <v>825</v>
      </c>
      <c r="Q36" s="11">
        <f t="shared" si="3"/>
        <v>53.225806451612897</v>
      </c>
    </row>
    <row r="37" spans="1:17">
      <c r="A37" s="6">
        <v>9</v>
      </c>
      <c r="B37" s="7" t="s">
        <v>27</v>
      </c>
      <c r="C37" s="24">
        <v>475</v>
      </c>
      <c r="D37" s="9">
        <v>0</v>
      </c>
      <c r="E37" s="9">
        <v>166</v>
      </c>
      <c r="F37" s="11">
        <v>92</v>
      </c>
      <c r="G37" s="11"/>
      <c r="H37" s="11"/>
      <c r="I37" s="11"/>
      <c r="J37" s="11"/>
      <c r="K37" s="11"/>
      <c r="L37" s="11"/>
      <c r="M37" s="11"/>
      <c r="N37" s="11"/>
      <c r="O37" s="11"/>
      <c r="P37" s="9">
        <f t="shared" si="4"/>
        <v>258</v>
      </c>
      <c r="Q37" s="11">
        <f t="shared" si="3"/>
        <v>54.315789473684205</v>
      </c>
    </row>
    <row r="38" spans="1:17">
      <c r="A38" s="6">
        <v>10</v>
      </c>
      <c r="B38" s="7" t="s">
        <v>28</v>
      </c>
      <c r="C38" s="24">
        <v>1400</v>
      </c>
      <c r="D38" s="9">
        <v>18</v>
      </c>
      <c r="E38" s="9">
        <v>330</v>
      </c>
      <c r="F38" s="11">
        <v>327</v>
      </c>
      <c r="G38" s="11"/>
      <c r="H38" s="11"/>
      <c r="I38" s="11"/>
      <c r="J38" s="11"/>
      <c r="K38" s="11"/>
      <c r="L38" s="11"/>
      <c r="M38" s="11"/>
      <c r="N38" s="11"/>
      <c r="O38" s="11"/>
      <c r="P38" s="9">
        <f t="shared" si="4"/>
        <v>675</v>
      </c>
      <c r="Q38" s="11">
        <f t="shared" si="3"/>
        <v>48.214285714285715</v>
      </c>
    </row>
    <row r="39" spans="1:17">
      <c r="A39" s="6">
        <v>11</v>
      </c>
      <c r="B39" s="7" t="s">
        <v>29</v>
      </c>
      <c r="C39" s="24">
        <v>2300</v>
      </c>
      <c r="D39" s="9">
        <v>139</v>
      </c>
      <c r="E39" s="9">
        <v>394</v>
      </c>
      <c r="F39" s="11">
        <v>502</v>
      </c>
      <c r="G39" s="10"/>
      <c r="H39" s="11"/>
      <c r="I39" s="11"/>
      <c r="J39" s="11"/>
      <c r="K39" s="11"/>
      <c r="L39" s="11"/>
      <c r="M39" s="11"/>
      <c r="N39" s="11"/>
      <c r="O39" s="11"/>
      <c r="P39" s="9">
        <f t="shared" si="4"/>
        <v>1035</v>
      </c>
      <c r="Q39" s="11">
        <f t="shared" si="3"/>
        <v>45</v>
      </c>
    </row>
    <row r="40" spans="1:17">
      <c r="A40" s="6">
        <v>12</v>
      </c>
      <c r="B40" s="7" t="s">
        <v>30</v>
      </c>
      <c r="C40" s="24">
        <v>50</v>
      </c>
      <c r="D40" s="26">
        <v>0</v>
      </c>
      <c r="E40" s="9">
        <v>0</v>
      </c>
      <c r="F40" s="26">
        <v>0</v>
      </c>
      <c r="G40" s="26"/>
      <c r="H40" s="26"/>
      <c r="I40" s="26"/>
      <c r="J40" s="11"/>
      <c r="K40" s="11"/>
      <c r="L40" s="11"/>
      <c r="M40" s="11"/>
      <c r="N40" s="11"/>
      <c r="O40" s="11"/>
      <c r="P40" s="9">
        <f t="shared" si="4"/>
        <v>0</v>
      </c>
      <c r="Q40" s="11">
        <f t="shared" si="3"/>
        <v>0</v>
      </c>
    </row>
    <row r="41" spans="1:17">
      <c r="A41" s="6">
        <v>13</v>
      </c>
      <c r="B41" s="7" t="s">
        <v>40</v>
      </c>
      <c r="C41" s="24">
        <v>310</v>
      </c>
      <c r="D41" s="9">
        <v>50</v>
      </c>
      <c r="E41" s="9">
        <v>20</v>
      </c>
      <c r="F41" s="11">
        <v>53</v>
      </c>
      <c r="G41" s="11"/>
      <c r="H41" s="11"/>
      <c r="I41" s="11"/>
      <c r="J41" s="11"/>
      <c r="K41" s="11"/>
      <c r="L41" s="11"/>
      <c r="M41" s="11"/>
      <c r="N41" s="11"/>
      <c r="O41" s="11"/>
      <c r="P41" s="9">
        <f t="shared" si="4"/>
        <v>123</v>
      </c>
      <c r="Q41" s="11">
        <f t="shared" si="3"/>
        <v>39.677419354838712</v>
      </c>
    </row>
    <row r="42" spans="1:17">
      <c r="A42" s="6">
        <v>14</v>
      </c>
      <c r="B42" s="7" t="s">
        <v>32</v>
      </c>
      <c r="C42" s="24">
        <v>7</v>
      </c>
      <c r="D42" s="26">
        <v>0</v>
      </c>
      <c r="E42" s="9">
        <v>0</v>
      </c>
      <c r="F42" s="26">
        <v>3</v>
      </c>
      <c r="G42" s="26"/>
      <c r="H42" s="26"/>
      <c r="I42" s="26"/>
      <c r="J42" s="11"/>
      <c r="K42" s="11"/>
      <c r="L42" s="11"/>
      <c r="M42" s="11"/>
      <c r="N42" s="11"/>
      <c r="O42" s="11"/>
      <c r="P42" s="9">
        <f t="shared" si="4"/>
        <v>3</v>
      </c>
      <c r="Q42" s="11">
        <f t="shared" si="3"/>
        <v>42.857142857142854</v>
      </c>
    </row>
    <row r="43" spans="1:17">
      <c r="A43" s="6">
        <v>15</v>
      </c>
      <c r="B43" s="7" t="s">
        <v>41</v>
      </c>
      <c r="C43" s="24">
        <v>48</v>
      </c>
      <c r="D43" s="26">
        <v>5</v>
      </c>
      <c r="E43" s="26">
        <v>3</v>
      </c>
      <c r="F43" s="26">
        <v>8</v>
      </c>
      <c r="G43" s="11"/>
      <c r="H43" s="26"/>
      <c r="I43" s="11"/>
      <c r="J43" s="11"/>
      <c r="K43" s="11"/>
      <c r="L43" s="11"/>
      <c r="M43" s="11"/>
      <c r="N43" s="11"/>
      <c r="O43" s="11"/>
      <c r="P43" s="9">
        <f t="shared" si="4"/>
        <v>16</v>
      </c>
      <c r="Q43" s="11">
        <f t="shared" si="3"/>
        <v>33.333333333333329</v>
      </c>
    </row>
    <row r="44" spans="1:17">
      <c r="A44" s="6">
        <v>16</v>
      </c>
      <c r="B44" s="7" t="s">
        <v>42</v>
      </c>
      <c r="C44" s="24">
        <v>150</v>
      </c>
      <c r="D44" s="9">
        <v>0</v>
      </c>
      <c r="E44" s="26">
        <v>27</v>
      </c>
      <c r="F44" s="11">
        <v>31</v>
      </c>
      <c r="G44" s="11"/>
      <c r="H44" s="11"/>
      <c r="I44" s="11"/>
      <c r="J44" s="11"/>
      <c r="K44" s="11"/>
      <c r="L44" s="11"/>
      <c r="M44" s="11"/>
      <c r="N44" s="11"/>
      <c r="O44" s="11"/>
      <c r="P44" s="9">
        <f t="shared" si="4"/>
        <v>58</v>
      </c>
      <c r="Q44" s="11">
        <f t="shared" si="3"/>
        <v>38.666666666666664</v>
      </c>
    </row>
    <row r="45" spans="1:17">
      <c r="A45" s="6">
        <v>17</v>
      </c>
      <c r="B45" s="7" t="s">
        <v>43</v>
      </c>
      <c r="C45" s="24">
        <v>40</v>
      </c>
      <c r="D45" s="9">
        <v>0</v>
      </c>
      <c r="E45" s="9">
        <v>12</v>
      </c>
      <c r="F45" s="11">
        <v>2</v>
      </c>
      <c r="G45" s="26"/>
      <c r="H45" s="11"/>
      <c r="I45" s="11"/>
      <c r="J45" s="11"/>
      <c r="K45" s="11"/>
      <c r="L45" s="11"/>
      <c r="M45" s="11"/>
      <c r="N45" s="11"/>
      <c r="O45" s="11"/>
      <c r="P45" s="9">
        <f t="shared" si="4"/>
        <v>14</v>
      </c>
      <c r="Q45" s="11">
        <f t="shared" si="3"/>
        <v>35</v>
      </c>
    </row>
    <row r="46" spans="1:17">
      <c r="A46" s="6">
        <v>18</v>
      </c>
      <c r="B46" s="7" t="s">
        <v>44</v>
      </c>
      <c r="C46" s="24">
        <v>35</v>
      </c>
      <c r="D46" s="9">
        <v>2</v>
      </c>
      <c r="E46" s="26">
        <v>8</v>
      </c>
      <c r="F46" s="11">
        <v>0</v>
      </c>
      <c r="G46" s="26"/>
      <c r="H46" s="11"/>
      <c r="I46" s="11"/>
      <c r="J46" s="11"/>
      <c r="K46" s="11"/>
      <c r="L46" s="11"/>
      <c r="M46" s="11"/>
      <c r="N46" s="11"/>
      <c r="O46" s="11"/>
      <c r="P46" s="9">
        <f t="shared" si="4"/>
        <v>10</v>
      </c>
      <c r="Q46" s="11">
        <f t="shared" si="3"/>
        <v>28.571428571428569</v>
      </c>
    </row>
    <row r="47" spans="1:17">
      <c r="A47" s="6">
        <v>19</v>
      </c>
      <c r="B47" s="7" t="s">
        <v>45</v>
      </c>
      <c r="C47" s="24">
        <v>170</v>
      </c>
      <c r="D47" s="9">
        <v>10</v>
      </c>
      <c r="E47" s="9">
        <v>30</v>
      </c>
      <c r="F47" s="11">
        <v>32</v>
      </c>
      <c r="G47" s="11"/>
      <c r="H47" s="26"/>
      <c r="I47" s="26"/>
      <c r="J47" s="11"/>
      <c r="K47" s="11"/>
      <c r="L47" s="11"/>
      <c r="M47" s="11"/>
      <c r="N47" s="11"/>
      <c r="O47" s="11"/>
      <c r="P47" s="9">
        <f t="shared" si="4"/>
        <v>72</v>
      </c>
      <c r="Q47" s="11">
        <f t="shared" si="3"/>
        <v>42.352941176470587</v>
      </c>
    </row>
    <row r="48" spans="1:17">
      <c r="A48" s="27"/>
      <c r="B48" s="13" t="s">
        <v>38</v>
      </c>
      <c r="C48" s="28">
        <f t="shared" ref="C48:O48" si="5">SUM(C29:C47)</f>
        <v>27680</v>
      </c>
      <c r="D48" s="28">
        <f t="shared" si="5"/>
        <v>2220.5</v>
      </c>
      <c r="E48" s="28">
        <f t="shared" si="5"/>
        <v>5106</v>
      </c>
      <c r="F48" s="28">
        <f t="shared" si="5"/>
        <v>4916</v>
      </c>
      <c r="G48" s="28">
        <f t="shared" si="5"/>
        <v>0</v>
      </c>
      <c r="H48" s="28">
        <f t="shared" si="5"/>
        <v>0</v>
      </c>
      <c r="I48" s="28">
        <f t="shared" si="5"/>
        <v>0</v>
      </c>
      <c r="J48" s="28">
        <f t="shared" si="5"/>
        <v>0</v>
      </c>
      <c r="K48" s="28">
        <f t="shared" si="5"/>
        <v>0</v>
      </c>
      <c r="L48" s="28">
        <f t="shared" si="5"/>
        <v>0</v>
      </c>
      <c r="M48" s="28">
        <f t="shared" si="5"/>
        <v>0</v>
      </c>
      <c r="N48" s="28">
        <f t="shared" si="5"/>
        <v>0</v>
      </c>
      <c r="O48" s="28">
        <f t="shared" si="5"/>
        <v>0</v>
      </c>
      <c r="P48" s="9">
        <f t="shared" si="4"/>
        <v>12242.5</v>
      </c>
      <c r="Q48" s="11">
        <f t="shared" si="3"/>
        <v>44.228684971098261</v>
      </c>
    </row>
    <row r="49" spans="1:17">
      <c r="A49" s="16"/>
      <c r="B49" s="16"/>
      <c r="C49" s="17"/>
      <c r="D49" s="16"/>
      <c r="E49" s="21"/>
      <c r="F49" s="21"/>
      <c r="G49" s="21"/>
      <c r="H49" s="21"/>
      <c r="I49" s="21"/>
      <c r="J49" s="16"/>
      <c r="K49" s="16"/>
      <c r="L49" s="16"/>
      <c r="M49" s="16"/>
      <c r="N49" s="16"/>
      <c r="O49" s="16"/>
      <c r="P49" s="16"/>
      <c r="Q49" s="16"/>
    </row>
    <row r="50" spans="1:17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29"/>
      <c r="N50" s="16"/>
      <c r="O50" s="16"/>
      <c r="P50" s="16"/>
      <c r="Q50" s="16"/>
    </row>
    <row r="51" spans="1:17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22"/>
      <c r="N51" s="16"/>
      <c r="O51" s="16"/>
      <c r="P51" s="16"/>
      <c r="Q51" s="16"/>
    </row>
    <row r="52" spans="1:17">
      <c r="A52" s="23" t="s">
        <v>46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>
      <c r="A53" s="3" t="s">
        <v>10</v>
      </c>
      <c r="B53" s="3" t="s">
        <v>11</v>
      </c>
      <c r="C53" s="4" t="s">
        <v>12</v>
      </c>
      <c r="D53" s="4" t="s">
        <v>7</v>
      </c>
      <c r="E53" s="4" t="s">
        <v>6</v>
      </c>
      <c r="F53" s="4" t="s">
        <v>5</v>
      </c>
      <c r="G53" s="4" t="s">
        <v>4</v>
      </c>
      <c r="H53" s="4" t="s">
        <v>3</v>
      </c>
      <c r="I53" s="4" t="s">
        <v>13</v>
      </c>
      <c r="J53" s="4" t="s">
        <v>14</v>
      </c>
      <c r="K53" s="4" t="s">
        <v>0</v>
      </c>
      <c r="L53" s="4" t="s">
        <v>15</v>
      </c>
      <c r="M53" s="4" t="s">
        <v>1</v>
      </c>
      <c r="N53" s="4" t="s">
        <v>16</v>
      </c>
      <c r="O53" s="4" t="s">
        <v>2</v>
      </c>
      <c r="P53" s="4" t="s">
        <v>17</v>
      </c>
      <c r="Q53" s="5" t="s">
        <v>18</v>
      </c>
    </row>
    <row r="54" spans="1:17">
      <c r="A54" s="6">
        <v>1</v>
      </c>
      <c r="B54" s="7" t="s">
        <v>19</v>
      </c>
      <c r="C54" s="24">
        <v>280</v>
      </c>
      <c r="D54" s="9">
        <v>5</v>
      </c>
      <c r="E54" s="9">
        <v>27</v>
      </c>
      <c r="F54" s="30">
        <v>55</v>
      </c>
      <c r="G54" s="30"/>
      <c r="H54" s="30"/>
      <c r="I54" s="30"/>
      <c r="J54" s="30"/>
      <c r="K54" s="11"/>
      <c r="L54" s="30"/>
      <c r="M54" s="11"/>
      <c r="N54" s="30"/>
      <c r="O54" s="30"/>
      <c r="P54" s="30">
        <f>SUM(D54:O54)</f>
        <v>87</v>
      </c>
      <c r="Q54" s="31">
        <f t="shared" ref="Q54:Q73" si="6">P54/C54*100</f>
        <v>31.071428571428573</v>
      </c>
    </row>
    <row r="55" spans="1:17">
      <c r="A55" s="6">
        <v>2</v>
      </c>
      <c r="B55" s="7" t="s">
        <v>20</v>
      </c>
      <c r="C55" s="24">
        <v>3748</v>
      </c>
      <c r="D55" s="9">
        <v>117</v>
      </c>
      <c r="E55" s="9">
        <v>739</v>
      </c>
      <c r="F55" s="30">
        <v>601</v>
      </c>
      <c r="G55" s="30"/>
      <c r="H55" s="30"/>
      <c r="I55" s="30"/>
      <c r="J55" s="30"/>
      <c r="K55" s="11"/>
      <c r="L55" s="30"/>
      <c r="M55" s="11"/>
      <c r="N55" s="30"/>
      <c r="O55" s="30"/>
      <c r="P55" s="30">
        <f t="shared" ref="P55:P73" si="7">SUM(D55:O55)</f>
        <v>1457</v>
      </c>
      <c r="Q55" s="31">
        <f t="shared" si="6"/>
        <v>38.874066168623266</v>
      </c>
    </row>
    <row r="56" spans="1:17">
      <c r="A56" s="6">
        <v>3</v>
      </c>
      <c r="B56" s="7" t="s">
        <v>21</v>
      </c>
      <c r="C56" s="24">
        <v>750</v>
      </c>
      <c r="D56" s="9">
        <v>3</v>
      </c>
      <c r="E56" s="9">
        <v>108</v>
      </c>
      <c r="F56" s="30">
        <v>73</v>
      </c>
      <c r="G56" s="30"/>
      <c r="H56" s="30"/>
      <c r="I56" s="30"/>
      <c r="J56" s="30"/>
      <c r="K56" s="11"/>
      <c r="L56" s="30"/>
      <c r="M56" s="11"/>
      <c r="N56" s="30"/>
      <c r="O56" s="30"/>
      <c r="P56" s="30">
        <f t="shared" si="7"/>
        <v>184</v>
      </c>
      <c r="Q56" s="31">
        <f t="shared" si="6"/>
        <v>24.533333333333331</v>
      </c>
    </row>
    <row r="57" spans="1:17">
      <c r="A57" s="6">
        <v>4</v>
      </c>
      <c r="B57" s="7" t="s">
        <v>22</v>
      </c>
      <c r="C57" s="24">
        <v>1650</v>
      </c>
      <c r="D57" s="9">
        <v>51</v>
      </c>
      <c r="E57" s="9">
        <v>182</v>
      </c>
      <c r="F57" s="30">
        <v>194</v>
      </c>
      <c r="G57" s="30"/>
      <c r="H57" s="30"/>
      <c r="I57" s="30"/>
      <c r="J57" s="30"/>
      <c r="K57" s="11"/>
      <c r="L57" s="30"/>
      <c r="M57" s="11"/>
      <c r="N57" s="30"/>
      <c r="O57" s="30"/>
      <c r="P57" s="30">
        <f t="shared" si="7"/>
        <v>427</v>
      </c>
      <c r="Q57" s="31">
        <f t="shared" si="6"/>
        <v>25.878787878787879</v>
      </c>
    </row>
    <row r="58" spans="1:17">
      <c r="A58" s="6">
        <v>5</v>
      </c>
      <c r="B58" s="7" t="s">
        <v>23</v>
      </c>
      <c r="C58" s="24">
        <v>1523</v>
      </c>
      <c r="D58" s="9">
        <v>145</v>
      </c>
      <c r="E58" s="9">
        <v>141</v>
      </c>
      <c r="F58" s="30">
        <v>179</v>
      </c>
      <c r="G58" s="30"/>
      <c r="H58" s="30"/>
      <c r="I58" s="30"/>
      <c r="J58" s="30"/>
      <c r="K58" s="11"/>
      <c r="L58" s="30"/>
      <c r="M58" s="11"/>
      <c r="N58" s="32"/>
      <c r="O58" s="30"/>
      <c r="P58" s="30">
        <f t="shared" si="7"/>
        <v>465</v>
      </c>
      <c r="Q58" s="31">
        <f t="shared" si="6"/>
        <v>30.531845042678924</v>
      </c>
    </row>
    <row r="59" spans="1:17">
      <c r="A59" s="6">
        <v>6</v>
      </c>
      <c r="B59" s="7" t="s">
        <v>24</v>
      </c>
      <c r="C59" s="24">
        <v>850</v>
      </c>
      <c r="D59" s="9">
        <v>8</v>
      </c>
      <c r="E59" s="9">
        <v>135</v>
      </c>
      <c r="F59" s="30">
        <v>125</v>
      </c>
      <c r="G59" s="30"/>
      <c r="H59" s="30"/>
      <c r="I59" s="30"/>
      <c r="J59" s="30"/>
      <c r="K59" s="11"/>
      <c r="L59" s="30"/>
      <c r="M59" s="11"/>
      <c r="N59" s="30"/>
      <c r="O59" s="30"/>
      <c r="P59" s="30">
        <f t="shared" si="7"/>
        <v>268</v>
      </c>
      <c r="Q59" s="31">
        <f t="shared" si="6"/>
        <v>31.529411764705884</v>
      </c>
    </row>
    <row r="60" spans="1:17">
      <c r="A60" s="6">
        <v>7</v>
      </c>
      <c r="B60" s="7" t="s">
        <v>25</v>
      </c>
      <c r="C60" s="24">
        <v>1900</v>
      </c>
      <c r="D60" s="9">
        <v>76</v>
      </c>
      <c r="E60" s="9">
        <v>156</v>
      </c>
      <c r="F60" s="30">
        <v>245</v>
      </c>
      <c r="G60" s="30"/>
      <c r="H60" s="30"/>
      <c r="I60" s="30"/>
      <c r="J60" s="30"/>
      <c r="K60" s="11"/>
      <c r="L60" s="30"/>
      <c r="M60" s="11"/>
      <c r="N60" s="30"/>
      <c r="O60" s="30"/>
      <c r="P60" s="30">
        <f t="shared" si="7"/>
        <v>477</v>
      </c>
      <c r="Q60" s="31">
        <f t="shared" si="6"/>
        <v>25.105263157894736</v>
      </c>
    </row>
    <row r="61" spans="1:17">
      <c r="A61" s="6">
        <v>8</v>
      </c>
      <c r="B61" s="7" t="s">
        <v>26</v>
      </c>
      <c r="C61" s="24">
        <v>700</v>
      </c>
      <c r="D61" s="9">
        <v>0</v>
      </c>
      <c r="E61" s="26">
        <v>46</v>
      </c>
      <c r="F61" s="30">
        <v>211</v>
      </c>
      <c r="G61" s="30"/>
      <c r="H61" s="30"/>
      <c r="I61" s="30"/>
      <c r="J61" s="30"/>
      <c r="K61" s="11"/>
      <c r="L61" s="30"/>
      <c r="M61" s="11"/>
      <c r="N61" s="32"/>
      <c r="O61" s="30"/>
      <c r="P61" s="30">
        <f t="shared" si="7"/>
        <v>257</v>
      </c>
      <c r="Q61" s="31">
        <f t="shared" si="6"/>
        <v>36.714285714285715</v>
      </c>
    </row>
    <row r="62" spans="1:17">
      <c r="A62" s="6">
        <v>9</v>
      </c>
      <c r="B62" s="7" t="s">
        <v>27</v>
      </c>
      <c r="C62" s="24">
        <v>390</v>
      </c>
      <c r="D62" s="9">
        <v>0</v>
      </c>
      <c r="E62" s="9">
        <v>63</v>
      </c>
      <c r="F62" s="30">
        <v>45</v>
      </c>
      <c r="G62" s="30"/>
      <c r="H62" s="30"/>
      <c r="I62" s="26"/>
      <c r="J62" s="30"/>
      <c r="K62" s="11"/>
      <c r="L62" s="30"/>
      <c r="M62" s="11"/>
      <c r="N62" s="30"/>
      <c r="O62" s="30"/>
      <c r="P62" s="30">
        <f t="shared" si="7"/>
        <v>108</v>
      </c>
      <c r="Q62" s="31">
        <f t="shared" si="6"/>
        <v>27.692307692307693</v>
      </c>
    </row>
    <row r="63" spans="1:17">
      <c r="A63" s="6">
        <v>10</v>
      </c>
      <c r="B63" s="7" t="s">
        <v>28</v>
      </c>
      <c r="C63" s="24">
        <v>1200</v>
      </c>
      <c r="D63" s="9">
        <v>0</v>
      </c>
      <c r="E63" s="9">
        <v>176</v>
      </c>
      <c r="F63" s="30">
        <v>186</v>
      </c>
      <c r="G63" s="30"/>
      <c r="H63" s="30"/>
      <c r="I63" s="30"/>
      <c r="J63" s="30"/>
      <c r="K63" s="11"/>
      <c r="L63" s="30"/>
      <c r="M63" s="11"/>
      <c r="N63" s="30"/>
      <c r="O63" s="30"/>
      <c r="P63" s="30">
        <f t="shared" si="7"/>
        <v>362</v>
      </c>
      <c r="Q63" s="31">
        <f t="shared" si="6"/>
        <v>30.166666666666668</v>
      </c>
    </row>
    <row r="64" spans="1:17">
      <c r="A64" s="6">
        <v>11</v>
      </c>
      <c r="B64" s="7" t="s">
        <v>29</v>
      </c>
      <c r="C64" s="24">
        <v>2100</v>
      </c>
      <c r="D64" s="9">
        <v>37</v>
      </c>
      <c r="E64" s="9">
        <v>221</v>
      </c>
      <c r="F64" s="30">
        <v>345</v>
      </c>
      <c r="G64" s="30"/>
      <c r="H64" s="30"/>
      <c r="I64" s="30"/>
      <c r="J64" s="30"/>
      <c r="K64" s="11"/>
      <c r="L64" s="30"/>
      <c r="M64" s="11"/>
      <c r="N64" s="30"/>
      <c r="O64" s="30"/>
      <c r="P64" s="30">
        <f t="shared" si="7"/>
        <v>603</v>
      </c>
      <c r="Q64" s="31">
        <f t="shared" si="6"/>
        <v>28.714285714285715</v>
      </c>
    </row>
    <row r="65" spans="1:17">
      <c r="A65" s="6">
        <v>12</v>
      </c>
      <c r="B65" s="7" t="s">
        <v>30</v>
      </c>
      <c r="C65" s="24">
        <v>25</v>
      </c>
      <c r="D65" s="9">
        <v>0</v>
      </c>
      <c r="E65" s="9">
        <v>0</v>
      </c>
      <c r="F65" s="30">
        <v>0</v>
      </c>
      <c r="G65" s="26"/>
      <c r="H65" s="26"/>
      <c r="I65" s="26"/>
      <c r="J65" s="30"/>
      <c r="K65" s="11"/>
      <c r="L65" s="30"/>
      <c r="M65" s="11"/>
      <c r="N65" s="30"/>
      <c r="O65" s="30"/>
      <c r="P65" s="30">
        <f t="shared" si="7"/>
        <v>0</v>
      </c>
      <c r="Q65" s="31">
        <f t="shared" si="6"/>
        <v>0</v>
      </c>
    </row>
    <row r="66" spans="1:17">
      <c r="A66" s="6">
        <v>13</v>
      </c>
      <c r="B66" s="7" t="s">
        <v>40</v>
      </c>
      <c r="C66" s="24">
        <v>250</v>
      </c>
      <c r="D66" s="9">
        <v>17</v>
      </c>
      <c r="E66" s="9">
        <v>14</v>
      </c>
      <c r="F66" s="26">
        <v>15</v>
      </c>
      <c r="G66" s="30"/>
      <c r="H66" s="26"/>
      <c r="I66" s="30"/>
      <c r="J66" s="30"/>
      <c r="K66" s="11"/>
      <c r="L66" s="30"/>
      <c r="M66" s="11"/>
      <c r="N66" s="30"/>
      <c r="O66" s="30"/>
      <c r="P66" s="30">
        <f t="shared" si="7"/>
        <v>46</v>
      </c>
      <c r="Q66" s="31">
        <f t="shared" si="6"/>
        <v>18.399999999999999</v>
      </c>
    </row>
    <row r="67" spans="1:17">
      <c r="A67" s="6">
        <v>14</v>
      </c>
      <c r="B67" s="7" t="s">
        <v>32</v>
      </c>
      <c r="C67" s="24">
        <v>3</v>
      </c>
      <c r="D67" s="9">
        <v>0</v>
      </c>
      <c r="E67" s="26">
        <v>0</v>
      </c>
      <c r="F67" s="26">
        <v>0</v>
      </c>
      <c r="G67" s="26"/>
      <c r="H67" s="26"/>
      <c r="I67" s="26"/>
      <c r="J67" s="30"/>
      <c r="K67" s="11"/>
      <c r="L67" s="30"/>
      <c r="M67" s="11"/>
      <c r="N67" s="30"/>
      <c r="O67" s="30"/>
      <c r="P67" s="30">
        <f t="shared" si="7"/>
        <v>0</v>
      </c>
      <c r="Q67" s="31">
        <f t="shared" si="6"/>
        <v>0</v>
      </c>
    </row>
    <row r="68" spans="1:17">
      <c r="A68" s="6">
        <v>15</v>
      </c>
      <c r="B68" s="7" t="s">
        <v>41</v>
      </c>
      <c r="C68" s="24">
        <v>5</v>
      </c>
      <c r="D68" s="9">
        <v>0</v>
      </c>
      <c r="E68" s="26">
        <v>0</v>
      </c>
      <c r="F68" s="30">
        <v>1</v>
      </c>
      <c r="G68" s="30"/>
      <c r="H68" s="26"/>
      <c r="I68" s="26"/>
      <c r="J68" s="30"/>
      <c r="K68" s="11"/>
      <c r="L68" s="30"/>
      <c r="M68" s="11"/>
      <c r="N68" s="30"/>
      <c r="O68" s="30"/>
      <c r="P68" s="30">
        <f t="shared" si="7"/>
        <v>1</v>
      </c>
      <c r="Q68" s="31">
        <f t="shared" si="6"/>
        <v>20</v>
      </c>
    </row>
    <row r="69" spans="1:17">
      <c r="A69" s="6">
        <v>16</v>
      </c>
      <c r="B69" s="7" t="s">
        <v>42</v>
      </c>
      <c r="C69" s="24">
        <v>200</v>
      </c>
      <c r="D69" s="9">
        <v>0</v>
      </c>
      <c r="E69" s="9">
        <v>17</v>
      </c>
      <c r="F69" s="30">
        <v>22</v>
      </c>
      <c r="G69" s="30"/>
      <c r="H69" s="30"/>
      <c r="I69" s="30"/>
      <c r="J69" s="30"/>
      <c r="K69" s="11"/>
      <c r="L69" s="30"/>
      <c r="M69" s="11"/>
      <c r="N69" s="30"/>
      <c r="O69" s="30"/>
      <c r="P69" s="30">
        <f t="shared" si="7"/>
        <v>39</v>
      </c>
      <c r="Q69" s="31">
        <f t="shared" si="6"/>
        <v>19.5</v>
      </c>
    </row>
    <row r="70" spans="1:17">
      <c r="A70" s="6">
        <v>17</v>
      </c>
      <c r="B70" s="7" t="s">
        <v>43</v>
      </c>
      <c r="C70" s="24">
        <v>3</v>
      </c>
      <c r="D70" s="9">
        <v>0</v>
      </c>
      <c r="E70" s="26">
        <v>0</v>
      </c>
      <c r="F70" s="30">
        <v>0</v>
      </c>
      <c r="G70" s="26"/>
      <c r="H70" s="26"/>
      <c r="I70" s="30"/>
      <c r="J70" s="30"/>
      <c r="K70" s="11"/>
      <c r="L70" s="30"/>
      <c r="M70" s="11"/>
      <c r="N70" s="30"/>
      <c r="O70" s="30"/>
      <c r="P70" s="30">
        <f t="shared" si="7"/>
        <v>0</v>
      </c>
      <c r="Q70" s="31">
        <f t="shared" si="6"/>
        <v>0</v>
      </c>
    </row>
    <row r="71" spans="1:17">
      <c r="A71" s="6">
        <v>18</v>
      </c>
      <c r="B71" s="7" t="s">
        <v>44</v>
      </c>
      <c r="C71" s="24">
        <v>3</v>
      </c>
      <c r="D71" s="9">
        <v>0</v>
      </c>
      <c r="E71" s="9">
        <v>0</v>
      </c>
      <c r="F71" s="26">
        <v>0</v>
      </c>
      <c r="G71" s="26"/>
      <c r="H71" s="26"/>
      <c r="I71" s="30"/>
      <c r="J71" s="30"/>
      <c r="K71" s="11"/>
      <c r="L71" s="30"/>
      <c r="M71" s="11"/>
      <c r="N71" s="30"/>
      <c r="O71" s="30"/>
      <c r="P71" s="30">
        <f t="shared" si="7"/>
        <v>0</v>
      </c>
      <c r="Q71" s="31">
        <f t="shared" si="6"/>
        <v>0</v>
      </c>
    </row>
    <row r="72" spans="1:17">
      <c r="A72" s="6">
        <v>19</v>
      </c>
      <c r="B72" s="7" t="s">
        <v>45</v>
      </c>
      <c r="C72" s="24">
        <v>80</v>
      </c>
      <c r="D72" s="9">
        <v>7</v>
      </c>
      <c r="E72" s="9">
        <v>18</v>
      </c>
      <c r="F72" s="26">
        <v>2</v>
      </c>
      <c r="G72" s="30"/>
      <c r="H72" s="30"/>
      <c r="I72" s="26"/>
      <c r="J72" s="30"/>
      <c r="K72" s="11"/>
      <c r="L72" s="30"/>
      <c r="M72" s="11"/>
      <c r="N72" s="30"/>
      <c r="O72" s="30"/>
      <c r="P72" s="30">
        <f t="shared" si="7"/>
        <v>27</v>
      </c>
      <c r="Q72" s="31">
        <f t="shared" si="6"/>
        <v>33.75</v>
      </c>
    </row>
    <row r="73" spans="1:17">
      <c r="A73" s="27"/>
      <c r="B73" s="13" t="s">
        <v>38</v>
      </c>
      <c r="C73" s="28">
        <f t="shared" ref="C73:O73" si="8">SUM(C54:C72)</f>
        <v>15660</v>
      </c>
      <c r="D73" s="28">
        <f t="shared" si="8"/>
        <v>466</v>
      </c>
      <c r="E73" s="28">
        <f t="shared" si="8"/>
        <v>2043</v>
      </c>
      <c r="F73" s="28">
        <f t="shared" si="8"/>
        <v>2299</v>
      </c>
      <c r="G73" s="28">
        <f t="shared" si="8"/>
        <v>0</v>
      </c>
      <c r="H73" s="28">
        <f t="shared" si="8"/>
        <v>0</v>
      </c>
      <c r="I73" s="28">
        <f t="shared" si="8"/>
        <v>0</v>
      </c>
      <c r="J73" s="28">
        <f t="shared" si="8"/>
        <v>0</v>
      </c>
      <c r="K73" s="28">
        <f t="shared" si="8"/>
        <v>0</v>
      </c>
      <c r="L73" s="28">
        <f t="shared" si="8"/>
        <v>0</v>
      </c>
      <c r="M73" s="28">
        <f t="shared" si="8"/>
        <v>0</v>
      </c>
      <c r="N73" s="28">
        <f t="shared" si="8"/>
        <v>0</v>
      </c>
      <c r="O73" s="28">
        <f t="shared" si="8"/>
        <v>0</v>
      </c>
      <c r="P73" s="30">
        <f t="shared" si="7"/>
        <v>4808</v>
      </c>
      <c r="Q73" s="31">
        <f t="shared" si="6"/>
        <v>30.702426564495529</v>
      </c>
    </row>
    <row r="74" spans="1:17">
      <c r="A74" s="16"/>
      <c r="B74" s="16"/>
      <c r="C74" s="33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</row>
    <row r="75" spans="1:17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</row>
    <row r="76" spans="1:17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</row>
    <row r="77" spans="1:17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</row>
    <row r="78" spans="1:17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</row>
    <row r="79" spans="1:17">
      <c r="A79" s="23" t="s">
        <v>47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</row>
    <row r="80" spans="1:17">
      <c r="A80" s="3" t="s">
        <v>10</v>
      </c>
      <c r="B80" s="3" t="s">
        <v>11</v>
      </c>
      <c r="C80" s="4" t="s">
        <v>12</v>
      </c>
      <c r="D80" s="4" t="s">
        <v>7</v>
      </c>
      <c r="E80" s="4" t="s">
        <v>6</v>
      </c>
      <c r="F80" s="4" t="s">
        <v>5</v>
      </c>
      <c r="G80" s="4" t="s">
        <v>4</v>
      </c>
      <c r="H80" s="4" t="s">
        <v>3</v>
      </c>
      <c r="I80" s="4" t="s">
        <v>13</v>
      </c>
      <c r="J80" s="4" t="s">
        <v>14</v>
      </c>
      <c r="K80" s="4" t="s">
        <v>0</v>
      </c>
      <c r="L80" s="4" t="s">
        <v>15</v>
      </c>
      <c r="M80" s="4" t="s">
        <v>1</v>
      </c>
      <c r="N80" s="4" t="s">
        <v>16</v>
      </c>
      <c r="O80" s="4" t="s">
        <v>2</v>
      </c>
      <c r="P80" s="4" t="s">
        <v>17</v>
      </c>
      <c r="Q80" s="5" t="s">
        <v>18</v>
      </c>
    </row>
    <row r="81" spans="1:17">
      <c r="A81" s="6">
        <v>1</v>
      </c>
      <c r="B81" s="7" t="s">
        <v>19</v>
      </c>
      <c r="C81" s="24">
        <v>2900</v>
      </c>
      <c r="D81" s="12">
        <v>95</v>
      </c>
      <c r="E81" s="12">
        <v>673</v>
      </c>
      <c r="F81" s="12">
        <v>577</v>
      </c>
      <c r="G81" s="12"/>
      <c r="H81" s="12"/>
      <c r="I81" s="12"/>
      <c r="J81" s="30"/>
      <c r="K81" s="30"/>
      <c r="L81" s="12"/>
      <c r="M81" s="30"/>
      <c r="N81" s="12"/>
      <c r="O81" s="9"/>
      <c r="P81" s="9">
        <f>SUM(D81:O81)</f>
        <v>1345</v>
      </c>
      <c r="Q81" s="12">
        <f t="shared" ref="Q81:Q100" si="9">P81/C81*100</f>
        <v>46.379310344827587</v>
      </c>
    </row>
    <row r="82" spans="1:17">
      <c r="A82" s="6">
        <v>2</v>
      </c>
      <c r="B82" s="7" t="s">
        <v>20</v>
      </c>
      <c r="C82" s="24">
        <v>7700</v>
      </c>
      <c r="D82" s="12">
        <v>935</v>
      </c>
      <c r="E82" s="9">
        <v>1526</v>
      </c>
      <c r="F82" s="9">
        <v>1319</v>
      </c>
      <c r="G82" s="9"/>
      <c r="H82" s="9"/>
      <c r="I82" s="12"/>
      <c r="J82" s="30"/>
      <c r="K82" s="30"/>
      <c r="L82" s="12"/>
      <c r="M82" s="30"/>
      <c r="N82" s="12"/>
      <c r="O82" s="9"/>
      <c r="P82" s="9">
        <f t="shared" ref="P82:P100" si="10">SUM(D82:O82)</f>
        <v>3780</v>
      </c>
      <c r="Q82" s="12">
        <f t="shared" si="9"/>
        <v>49.090909090909093</v>
      </c>
    </row>
    <row r="83" spans="1:17">
      <c r="A83" s="6">
        <v>3</v>
      </c>
      <c r="B83" s="7" t="s">
        <v>21</v>
      </c>
      <c r="C83" s="24">
        <v>4000</v>
      </c>
      <c r="D83" s="12">
        <v>195</v>
      </c>
      <c r="E83" s="12">
        <v>613</v>
      </c>
      <c r="F83" s="12">
        <v>527</v>
      </c>
      <c r="G83" s="12"/>
      <c r="H83" s="12"/>
      <c r="I83" s="12"/>
      <c r="J83" s="30"/>
      <c r="K83" s="30"/>
      <c r="L83" s="12"/>
      <c r="M83" s="30"/>
      <c r="N83" s="12"/>
      <c r="O83" s="9"/>
      <c r="P83" s="9">
        <f t="shared" si="10"/>
        <v>1335</v>
      </c>
      <c r="Q83" s="12">
        <f t="shared" si="9"/>
        <v>33.375</v>
      </c>
    </row>
    <row r="84" spans="1:17">
      <c r="A84" s="6">
        <v>4</v>
      </c>
      <c r="B84" s="7" t="s">
        <v>22</v>
      </c>
      <c r="C84" s="24">
        <v>5300</v>
      </c>
      <c r="D84" s="12">
        <v>498</v>
      </c>
      <c r="E84" s="12">
        <v>792</v>
      </c>
      <c r="F84" s="9">
        <v>1005</v>
      </c>
      <c r="G84" s="12"/>
      <c r="H84" s="12"/>
      <c r="I84" s="12"/>
      <c r="J84" s="30"/>
      <c r="K84" s="30"/>
      <c r="L84" s="12"/>
      <c r="M84" s="30"/>
      <c r="N84" s="12"/>
      <c r="O84" s="9"/>
      <c r="P84" s="9">
        <f t="shared" si="10"/>
        <v>2295</v>
      </c>
      <c r="Q84" s="12">
        <f t="shared" si="9"/>
        <v>43.301886792452834</v>
      </c>
    </row>
    <row r="85" spans="1:17">
      <c r="A85" s="6">
        <v>5</v>
      </c>
      <c r="B85" s="7" t="s">
        <v>23</v>
      </c>
      <c r="C85" s="24">
        <v>7600</v>
      </c>
      <c r="D85" s="12">
        <v>433</v>
      </c>
      <c r="E85" s="12">
        <v>726</v>
      </c>
      <c r="F85" s="12">
        <v>795</v>
      </c>
      <c r="G85" s="12"/>
      <c r="H85" s="12"/>
      <c r="I85" s="12"/>
      <c r="J85" s="30"/>
      <c r="K85" s="30"/>
      <c r="L85" s="12"/>
      <c r="M85" s="30"/>
      <c r="N85" s="12"/>
      <c r="O85" s="9"/>
      <c r="P85" s="9">
        <f t="shared" si="10"/>
        <v>1954</v>
      </c>
      <c r="Q85" s="12">
        <f t="shared" si="9"/>
        <v>25.710526315789473</v>
      </c>
    </row>
    <row r="86" spans="1:17">
      <c r="A86" s="6">
        <v>6</v>
      </c>
      <c r="B86" s="7" t="s">
        <v>24</v>
      </c>
      <c r="C86" s="24">
        <v>6100</v>
      </c>
      <c r="D86" s="12">
        <v>282</v>
      </c>
      <c r="E86" s="12">
        <v>815</v>
      </c>
      <c r="F86" s="12">
        <v>979</v>
      </c>
      <c r="G86" s="9"/>
      <c r="H86" s="12"/>
      <c r="I86" s="12"/>
      <c r="J86" s="30"/>
      <c r="K86" s="30"/>
      <c r="L86" s="12"/>
      <c r="M86" s="30"/>
      <c r="N86" s="12"/>
      <c r="O86" s="9"/>
      <c r="P86" s="9">
        <f t="shared" si="10"/>
        <v>2076</v>
      </c>
      <c r="Q86" s="12">
        <f t="shared" si="9"/>
        <v>34.032786885245905</v>
      </c>
    </row>
    <row r="87" spans="1:17">
      <c r="A87" s="6">
        <v>7</v>
      </c>
      <c r="B87" s="7" t="s">
        <v>25</v>
      </c>
      <c r="C87" s="24">
        <v>8000</v>
      </c>
      <c r="D87" s="34">
        <v>730</v>
      </c>
      <c r="E87" s="12">
        <v>801</v>
      </c>
      <c r="F87" s="9">
        <v>1134</v>
      </c>
      <c r="G87" s="12"/>
      <c r="H87" s="12"/>
      <c r="I87" s="12"/>
      <c r="J87" s="30"/>
      <c r="K87" s="30"/>
      <c r="L87" s="9"/>
      <c r="M87" s="30"/>
      <c r="N87" s="12"/>
      <c r="O87" s="9"/>
      <c r="P87" s="9">
        <f t="shared" si="10"/>
        <v>2665</v>
      </c>
      <c r="Q87" s="12">
        <f t="shared" si="9"/>
        <v>33.3125</v>
      </c>
    </row>
    <row r="88" spans="1:17">
      <c r="A88" s="6">
        <v>8</v>
      </c>
      <c r="B88" s="7" t="s">
        <v>26</v>
      </c>
      <c r="C88" s="24">
        <v>2600</v>
      </c>
      <c r="D88" s="12">
        <v>0</v>
      </c>
      <c r="E88" s="12">
        <v>241</v>
      </c>
      <c r="F88" s="9">
        <v>846</v>
      </c>
      <c r="G88" s="12"/>
      <c r="H88" s="12"/>
      <c r="I88" s="12"/>
      <c r="J88" s="30"/>
      <c r="K88" s="30"/>
      <c r="L88" s="30"/>
      <c r="M88" s="30"/>
      <c r="N88" s="12"/>
      <c r="O88" s="9"/>
      <c r="P88" s="9">
        <f t="shared" si="10"/>
        <v>1087</v>
      </c>
      <c r="Q88" s="12">
        <f t="shared" si="9"/>
        <v>41.807692307692307</v>
      </c>
    </row>
    <row r="89" spans="1:17">
      <c r="A89" s="6">
        <v>9</v>
      </c>
      <c r="B89" s="7" t="s">
        <v>27</v>
      </c>
      <c r="C89" s="24">
        <v>1400</v>
      </c>
      <c r="D89" s="12">
        <v>30</v>
      </c>
      <c r="E89" s="12">
        <v>196</v>
      </c>
      <c r="F89" s="9">
        <v>155</v>
      </c>
      <c r="G89" s="12"/>
      <c r="H89" s="12"/>
      <c r="I89" s="12"/>
      <c r="J89" s="30"/>
      <c r="K89" s="30"/>
      <c r="L89" s="12"/>
      <c r="M89" s="30"/>
      <c r="N89" s="12"/>
      <c r="O89" s="9"/>
      <c r="P89" s="9">
        <f t="shared" si="10"/>
        <v>381</v>
      </c>
      <c r="Q89" s="12">
        <f t="shared" si="9"/>
        <v>27.214285714285712</v>
      </c>
    </row>
    <row r="90" spans="1:17">
      <c r="A90" s="6">
        <v>10</v>
      </c>
      <c r="B90" s="7" t="s">
        <v>28</v>
      </c>
      <c r="C90" s="24">
        <v>3700</v>
      </c>
      <c r="D90" s="12">
        <v>558.5</v>
      </c>
      <c r="E90" s="12">
        <v>556.5</v>
      </c>
      <c r="F90" s="9">
        <v>724.5</v>
      </c>
      <c r="G90" s="12"/>
      <c r="H90" s="12"/>
      <c r="I90" s="12"/>
      <c r="J90" s="30"/>
      <c r="K90" s="30"/>
      <c r="L90" s="12"/>
      <c r="M90" s="30"/>
      <c r="N90" s="12"/>
      <c r="O90" s="9"/>
      <c r="P90" s="9">
        <f t="shared" si="10"/>
        <v>1839.5</v>
      </c>
      <c r="Q90" s="12">
        <f t="shared" si="9"/>
        <v>49.71621621621621</v>
      </c>
    </row>
    <row r="91" spans="1:17">
      <c r="A91" s="6">
        <v>11</v>
      </c>
      <c r="B91" s="7" t="s">
        <v>29</v>
      </c>
      <c r="C91" s="24">
        <v>6000</v>
      </c>
      <c r="D91" s="12">
        <v>199</v>
      </c>
      <c r="E91" s="12">
        <v>727</v>
      </c>
      <c r="F91" s="9">
        <v>940</v>
      </c>
      <c r="G91" s="12"/>
      <c r="H91" s="12"/>
      <c r="I91" s="12"/>
      <c r="J91" s="30"/>
      <c r="K91" s="30"/>
      <c r="L91" s="12"/>
      <c r="M91" s="30"/>
      <c r="N91" s="12"/>
      <c r="O91" s="9"/>
      <c r="P91" s="9">
        <f t="shared" si="10"/>
        <v>1866</v>
      </c>
      <c r="Q91" s="12">
        <f t="shared" si="9"/>
        <v>31.1</v>
      </c>
    </row>
    <row r="92" spans="1:17">
      <c r="A92" s="6">
        <v>12</v>
      </c>
      <c r="B92" s="7" t="s">
        <v>30</v>
      </c>
      <c r="C92" s="24">
        <v>100</v>
      </c>
      <c r="D92" s="26">
        <v>0</v>
      </c>
      <c r="E92" s="26">
        <v>5</v>
      </c>
      <c r="F92" s="9">
        <v>0</v>
      </c>
      <c r="G92" s="26"/>
      <c r="H92" s="26"/>
      <c r="I92" s="26"/>
      <c r="J92" s="30"/>
      <c r="K92" s="30"/>
      <c r="L92" s="30"/>
      <c r="M92" s="30"/>
      <c r="N92" s="30"/>
      <c r="O92" s="9"/>
      <c r="P92" s="9">
        <f t="shared" si="10"/>
        <v>5</v>
      </c>
      <c r="Q92" s="12">
        <f t="shared" si="9"/>
        <v>5</v>
      </c>
    </row>
    <row r="93" spans="1:17">
      <c r="A93" s="6">
        <v>13</v>
      </c>
      <c r="B93" s="7" t="s">
        <v>40</v>
      </c>
      <c r="C93" s="24">
        <v>1200</v>
      </c>
      <c r="D93" s="12">
        <v>93</v>
      </c>
      <c r="E93" s="12">
        <v>103</v>
      </c>
      <c r="F93" s="9">
        <v>168</v>
      </c>
      <c r="G93" s="12"/>
      <c r="H93" s="12"/>
      <c r="I93" s="12"/>
      <c r="J93" s="30"/>
      <c r="K93" s="30"/>
      <c r="L93" s="30"/>
      <c r="M93" s="30"/>
      <c r="N93" s="30"/>
      <c r="O93" s="9"/>
      <c r="P93" s="9">
        <f t="shared" si="10"/>
        <v>364</v>
      </c>
      <c r="Q93" s="12">
        <f t="shared" si="9"/>
        <v>30.333333333333336</v>
      </c>
    </row>
    <row r="94" spans="1:17">
      <c r="A94" s="6">
        <v>14</v>
      </c>
      <c r="B94" s="7" t="s">
        <v>32</v>
      </c>
      <c r="C94" s="24">
        <v>35</v>
      </c>
      <c r="D94" s="26">
        <v>0</v>
      </c>
      <c r="E94" s="26">
        <v>0</v>
      </c>
      <c r="F94" s="9">
        <v>6</v>
      </c>
      <c r="G94" s="26"/>
      <c r="H94" s="26"/>
      <c r="I94" s="26"/>
      <c r="J94" s="30"/>
      <c r="K94" s="30"/>
      <c r="L94" s="30"/>
      <c r="M94" s="30"/>
      <c r="N94" s="12"/>
      <c r="O94" s="9"/>
      <c r="P94" s="9">
        <f t="shared" si="10"/>
        <v>6</v>
      </c>
      <c r="Q94" s="12">
        <f t="shared" si="9"/>
        <v>17.142857142857142</v>
      </c>
    </row>
    <row r="95" spans="1:17">
      <c r="A95" s="6">
        <v>15</v>
      </c>
      <c r="B95" s="7" t="s">
        <v>41</v>
      </c>
      <c r="C95" s="24">
        <v>100</v>
      </c>
      <c r="D95" s="26">
        <v>5</v>
      </c>
      <c r="E95" s="12">
        <v>4</v>
      </c>
      <c r="F95" s="9">
        <v>15</v>
      </c>
      <c r="G95" s="12"/>
      <c r="H95" s="26"/>
      <c r="I95" s="26"/>
      <c r="J95" s="30"/>
      <c r="K95" s="30"/>
      <c r="L95" s="12"/>
      <c r="M95" s="30"/>
      <c r="N95" s="30"/>
      <c r="O95" s="9"/>
      <c r="P95" s="9">
        <f t="shared" si="10"/>
        <v>24</v>
      </c>
      <c r="Q95" s="12">
        <f t="shared" si="9"/>
        <v>24</v>
      </c>
    </row>
    <row r="96" spans="1:17">
      <c r="A96" s="6">
        <v>16</v>
      </c>
      <c r="B96" s="7" t="s">
        <v>42</v>
      </c>
      <c r="C96" s="24">
        <v>1400</v>
      </c>
      <c r="D96" s="26">
        <v>0</v>
      </c>
      <c r="E96" s="12">
        <v>135</v>
      </c>
      <c r="F96" s="9">
        <v>165</v>
      </c>
      <c r="G96" s="12"/>
      <c r="H96" s="12"/>
      <c r="I96" s="12"/>
      <c r="J96" s="30"/>
      <c r="K96" s="30"/>
      <c r="L96" s="12"/>
      <c r="M96" s="30"/>
      <c r="N96" s="12"/>
      <c r="O96" s="9"/>
      <c r="P96" s="9">
        <f t="shared" si="10"/>
        <v>300</v>
      </c>
      <c r="Q96" s="12">
        <f t="shared" si="9"/>
        <v>21.428571428571427</v>
      </c>
    </row>
    <row r="97" spans="1:17">
      <c r="A97" s="6">
        <v>17</v>
      </c>
      <c r="B97" s="7" t="s">
        <v>43</v>
      </c>
      <c r="C97" s="24">
        <v>225</v>
      </c>
      <c r="D97" s="26">
        <v>0</v>
      </c>
      <c r="E97" s="12">
        <v>28</v>
      </c>
      <c r="F97" s="9">
        <v>20</v>
      </c>
      <c r="G97" s="12"/>
      <c r="H97" s="12"/>
      <c r="I97" s="12"/>
      <c r="J97" s="30"/>
      <c r="K97" s="30"/>
      <c r="L97" s="12"/>
      <c r="M97" s="30"/>
      <c r="N97" s="12"/>
      <c r="O97" s="9"/>
      <c r="P97" s="9">
        <f t="shared" si="10"/>
        <v>48</v>
      </c>
      <c r="Q97" s="12">
        <f t="shared" si="9"/>
        <v>21.333333333333336</v>
      </c>
    </row>
    <row r="98" spans="1:17">
      <c r="A98" s="6">
        <v>18</v>
      </c>
      <c r="B98" s="7" t="s">
        <v>44</v>
      </c>
      <c r="C98" s="24">
        <v>100</v>
      </c>
      <c r="D98" s="26">
        <v>13</v>
      </c>
      <c r="E98" s="12">
        <v>17</v>
      </c>
      <c r="F98" s="9">
        <v>0</v>
      </c>
      <c r="G98" s="12"/>
      <c r="H98" s="12"/>
      <c r="I98" s="12"/>
      <c r="J98" s="30"/>
      <c r="K98" s="30"/>
      <c r="L98" s="30"/>
      <c r="M98" s="30"/>
      <c r="N98" s="30"/>
      <c r="O98" s="9"/>
      <c r="P98" s="9">
        <f t="shared" si="10"/>
        <v>30</v>
      </c>
      <c r="Q98" s="12">
        <f t="shared" si="9"/>
        <v>30</v>
      </c>
    </row>
    <row r="99" spans="1:17">
      <c r="A99" s="6">
        <v>19</v>
      </c>
      <c r="B99" s="7" t="s">
        <v>45</v>
      </c>
      <c r="C99" s="24">
        <v>650</v>
      </c>
      <c r="D99" s="12">
        <v>34</v>
      </c>
      <c r="E99" s="12">
        <v>68</v>
      </c>
      <c r="F99" s="9">
        <v>83</v>
      </c>
      <c r="G99" s="12"/>
      <c r="H99" s="12"/>
      <c r="I99" s="12"/>
      <c r="J99" s="30"/>
      <c r="K99" s="30"/>
      <c r="L99" s="12"/>
      <c r="M99" s="30"/>
      <c r="N99" s="12"/>
      <c r="O99" s="9"/>
      <c r="P99" s="9">
        <f t="shared" si="10"/>
        <v>185</v>
      </c>
      <c r="Q99" s="12">
        <f t="shared" si="9"/>
        <v>28.46153846153846</v>
      </c>
    </row>
    <row r="100" spans="1:17">
      <c r="A100" s="27"/>
      <c r="B100" s="13" t="s">
        <v>38</v>
      </c>
      <c r="C100" s="28">
        <f t="shared" ref="C100:O100" si="11">SUM(C81:C99)</f>
        <v>59110</v>
      </c>
      <c r="D100" s="28">
        <f t="shared" si="11"/>
        <v>4100.5</v>
      </c>
      <c r="E100" s="28">
        <f t="shared" si="11"/>
        <v>8026.5</v>
      </c>
      <c r="F100" s="28">
        <f t="shared" si="11"/>
        <v>9458.5</v>
      </c>
      <c r="G100" s="28">
        <f t="shared" si="11"/>
        <v>0</v>
      </c>
      <c r="H100" s="28">
        <f t="shared" si="11"/>
        <v>0</v>
      </c>
      <c r="I100" s="28">
        <f t="shared" si="11"/>
        <v>0</v>
      </c>
      <c r="J100" s="28">
        <f t="shared" si="11"/>
        <v>0</v>
      </c>
      <c r="K100" s="28">
        <f t="shared" si="11"/>
        <v>0</v>
      </c>
      <c r="L100" s="28">
        <f t="shared" si="11"/>
        <v>0</v>
      </c>
      <c r="M100" s="28">
        <f t="shared" si="11"/>
        <v>0</v>
      </c>
      <c r="N100" s="28">
        <f t="shared" si="11"/>
        <v>0</v>
      </c>
      <c r="O100" s="28">
        <f t="shared" si="11"/>
        <v>0</v>
      </c>
      <c r="P100" s="9">
        <f t="shared" si="10"/>
        <v>21585.5</v>
      </c>
      <c r="Q100" s="12">
        <f t="shared" si="9"/>
        <v>36.517509727626454</v>
      </c>
    </row>
    <row r="101" spans="1:17">
      <c r="A101" s="16"/>
      <c r="B101" s="16"/>
      <c r="C101" s="22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</row>
    <row r="102" spans="1:17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</row>
    <row r="103" spans="1:17">
      <c r="A103" s="23" t="s">
        <v>48</v>
      </c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</row>
    <row r="104" spans="1:17">
      <c r="A104" s="3" t="s">
        <v>10</v>
      </c>
      <c r="B104" s="3" t="s">
        <v>11</v>
      </c>
      <c r="C104" s="4" t="s">
        <v>12</v>
      </c>
      <c r="D104" s="4" t="s">
        <v>7</v>
      </c>
      <c r="E104" s="4" t="s">
        <v>6</v>
      </c>
      <c r="F104" s="4" t="s">
        <v>5</v>
      </c>
      <c r="G104" s="4" t="s">
        <v>4</v>
      </c>
      <c r="H104" s="4" t="s">
        <v>3</v>
      </c>
      <c r="I104" s="4" t="s">
        <v>13</v>
      </c>
      <c r="J104" s="4" t="s">
        <v>14</v>
      </c>
      <c r="K104" s="4" t="s">
        <v>0</v>
      </c>
      <c r="L104" s="4" t="s">
        <v>15</v>
      </c>
      <c r="M104" s="4" t="s">
        <v>1</v>
      </c>
      <c r="N104" s="4" t="s">
        <v>16</v>
      </c>
      <c r="O104" s="4" t="s">
        <v>2</v>
      </c>
      <c r="P104" s="4" t="s">
        <v>17</v>
      </c>
      <c r="Q104" s="5" t="s">
        <v>18</v>
      </c>
    </row>
    <row r="105" spans="1:17">
      <c r="A105" s="6">
        <v>1</v>
      </c>
      <c r="B105" s="7" t="s">
        <v>19</v>
      </c>
      <c r="C105" s="35">
        <v>700</v>
      </c>
      <c r="D105" s="9">
        <v>0</v>
      </c>
      <c r="E105" s="9">
        <v>11</v>
      </c>
      <c r="F105" s="26">
        <v>9</v>
      </c>
      <c r="G105" s="9"/>
      <c r="H105" s="26"/>
      <c r="I105" s="11"/>
      <c r="J105" s="26"/>
      <c r="K105" s="11"/>
      <c r="L105" s="11"/>
      <c r="M105" s="10"/>
      <c r="N105" s="9"/>
      <c r="O105" s="11"/>
      <c r="P105" s="11">
        <f>SUM(D105:O105)</f>
        <v>20</v>
      </c>
      <c r="Q105" s="11">
        <f t="shared" ref="Q105:Q124" si="12">P105/C105*100</f>
        <v>2.8571428571428572</v>
      </c>
    </row>
    <row r="106" spans="1:17">
      <c r="A106" s="6">
        <v>2</v>
      </c>
      <c r="B106" s="7" t="s">
        <v>20</v>
      </c>
      <c r="C106" s="35">
        <v>1500</v>
      </c>
      <c r="D106" s="9">
        <v>15</v>
      </c>
      <c r="E106" s="9">
        <v>192</v>
      </c>
      <c r="F106" s="9">
        <v>51</v>
      </c>
      <c r="G106" s="9"/>
      <c r="H106" s="11"/>
      <c r="I106" s="11"/>
      <c r="J106" s="26"/>
      <c r="K106" s="11"/>
      <c r="L106" s="11"/>
      <c r="M106" s="10"/>
      <c r="N106" s="9"/>
      <c r="O106" s="11"/>
      <c r="P106" s="11">
        <f t="shared" ref="P106:P124" si="13">SUM(D106:O106)</f>
        <v>258</v>
      </c>
      <c r="Q106" s="11">
        <f t="shared" si="12"/>
        <v>17.2</v>
      </c>
    </row>
    <row r="107" spans="1:17">
      <c r="A107" s="6">
        <v>3</v>
      </c>
      <c r="B107" s="7" t="s">
        <v>21</v>
      </c>
      <c r="C107" s="35">
        <v>1450</v>
      </c>
      <c r="D107" s="9">
        <v>16</v>
      </c>
      <c r="E107" s="9">
        <v>134</v>
      </c>
      <c r="F107" s="11">
        <v>73</v>
      </c>
      <c r="G107" s="11"/>
      <c r="H107" s="11"/>
      <c r="I107" s="11"/>
      <c r="J107" s="11"/>
      <c r="K107" s="11"/>
      <c r="L107" s="11"/>
      <c r="M107" s="10"/>
      <c r="N107" s="9"/>
      <c r="O107" s="11"/>
      <c r="P107" s="11">
        <f t="shared" si="13"/>
        <v>223</v>
      </c>
      <c r="Q107" s="11">
        <f t="shared" si="12"/>
        <v>15.379310344827587</v>
      </c>
    </row>
    <row r="108" spans="1:17">
      <c r="A108" s="6">
        <v>4</v>
      </c>
      <c r="B108" s="7" t="s">
        <v>22</v>
      </c>
      <c r="C108" s="35">
        <v>975</v>
      </c>
      <c r="D108" s="9">
        <v>33</v>
      </c>
      <c r="E108" s="9">
        <v>106</v>
      </c>
      <c r="F108" s="11">
        <v>124</v>
      </c>
      <c r="G108" s="11"/>
      <c r="H108" s="11"/>
      <c r="I108" s="11"/>
      <c r="J108" s="26"/>
      <c r="K108" s="11"/>
      <c r="L108" s="11"/>
      <c r="M108" s="10"/>
      <c r="N108" s="9"/>
      <c r="O108" s="11"/>
      <c r="P108" s="11">
        <f t="shared" si="13"/>
        <v>263</v>
      </c>
      <c r="Q108" s="11">
        <f t="shared" si="12"/>
        <v>26.974358974358974</v>
      </c>
    </row>
    <row r="109" spans="1:17">
      <c r="A109" s="6">
        <v>5</v>
      </c>
      <c r="B109" s="7" t="s">
        <v>23</v>
      </c>
      <c r="C109" s="35">
        <v>2100</v>
      </c>
      <c r="D109" s="9">
        <v>20</v>
      </c>
      <c r="E109" s="9">
        <v>227</v>
      </c>
      <c r="F109" s="11">
        <v>144</v>
      </c>
      <c r="G109" s="11"/>
      <c r="H109" s="11"/>
      <c r="I109" s="11"/>
      <c r="J109" s="11"/>
      <c r="K109" s="11"/>
      <c r="L109" s="11"/>
      <c r="M109" s="10"/>
      <c r="N109" s="9"/>
      <c r="O109" s="11"/>
      <c r="P109" s="11">
        <f t="shared" si="13"/>
        <v>391</v>
      </c>
      <c r="Q109" s="11">
        <f t="shared" si="12"/>
        <v>18.619047619047617</v>
      </c>
    </row>
    <row r="110" spans="1:17">
      <c r="A110" s="6">
        <v>6</v>
      </c>
      <c r="B110" s="7" t="s">
        <v>24</v>
      </c>
      <c r="C110" s="35">
        <v>1100</v>
      </c>
      <c r="D110" s="9">
        <v>0</v>
      </c>
      <c r="E110" s="11">
        <v>50</v>
      </c>
      <c r="F110" s="11">
        <v>73</v>
      </c>
      <c r="G110" s="11"/>
      <c r="H110" s="11"/>
      <c r="I110" s="11"/>
      <c r="J110" s="11"/>
      <c r="K110" s="11"/>
      <c r="L110" s="11"/>
      <c r="M110" s="10"/>
      <c r="N110" s="9"/>
      <c r="O110" s="11"/>
      <c r="P110" s="11">
        <f t="shared" si="13"/>
        <v>123</v>
      </c>
      <c r="Q110" s="11">
        <f t="shared" si="12"/>
        <v>11.181818181818182</v>
      </c>
    </row>
    <row r="111" spans="1:17">
      <c r="A111" s="6">
        <v>7</v>
      </c>
      <c r="B111" s="7" t="s">
        <v>25</v>
      </c>
      <c r="C111" s="35">
        <v>2900</v>
      </c>
      <c r="D111" s="9">
        <v>55</v>
      </c>
      <c r="E111" s="9">
        <v>202</v>
      </c>
      <c r="F111" s="11">
        <v>239</v>
      </c>
      <c r="G111" s="11"/>
      <c r="H111" s="11"/>
      <c r="I111" s="11"/>
      <c r="J111" s="26"/>
      <c r="K111" s="11"/>
      <c r="L111" s="11"/>
      <c r="M111" s="10"/>
      <c r="N111" s="9"/>
      <c r="O111" s="11"/>
      <c r="P111" s="11">
        <f t="shared" si="13"/>
        <v>496</v>
      </c>
      <c r="Q111" s="11">
        <f t="shared" si="12"/>
        <v>17.103448275862068</v>
      </c>
    </row>
    <row r="112" spans="1:17">
      <c r="A112" s="6">
        <v>8</v>
      </c>
      <c r="B112" s="7" t="s">
        <v>26</v>
      </c>
      <c r="C112" s="35">
        <v>1275</v>
      </c>
      <c r="D112" s="25">
        <v>0</v>
      </c>
      <c r="E112" s="9">
        <v>90</v>
      </c>
      <c r="F112" s="11">
        <v>98</v>
      </c>
      <c r="G112" s="11"/>
      <c r="H112" s="26"/>
      <c r="I112" s="11"/>
      <c r="J112" s="26"/>
      <c r="K112" s="26"/>
      <c r="L112" s="11"/>
      <c r="M112" s="10"/>
      <c r="N112" s="9"/>
      <c r="O112" s="11"/>
      <c r="P112" s="11">
        <f t="shared" si="13"/>
        <v>188</v>
      </c>
      <c r="Q112" s="11">
        <f t="shared" si="12"/>
        <v>14.745098039215687</v>
      </c>
    </row>
    <row r="113" spans="1:17">
      <c r="A113" s="6">
        <v>9</v>
      </c>
      <c r="B113" s="7" t="s">
        <v>27</v>
      </c>
      <c r="C113" s="35">
        <v>350</v>
      </c>
      <c r="D113" s="25">
        <v>0</v>
      </c>
      <c r="E113" s="25">
        <v>20</v>
      </c>
      <c r="F113" s="25">
        <v>9</v>
      </c>
      <c r="G113" s="26"/>
      <c r="H113" s="11"/>
      <c r="I113" s="11"/>
      <c r="J113" s="26"/>
      <c r="K113" s="11"/>
      <c r="L113" s="11"/>
      <c r="M113" s="10"/>
      <c r="N113" s="9"/>
      <c r="O113" s="11"/>
      <c r="P113" s="11">
        <f t="shared" si="13"/>
        <v>29</v>
      </c>
      <c r="Q113" s="11">
        <f t="shared" si="12"/>
        <v>8.2857142857142847</v>
      </c>
    </row>
    <row r="114" spans="1:17">
      <c r="A114" s="6">
        <v>10</v>
      </c>
      <c r="B114" s="7" t="s">
        <v>28</v>
      </c>
      <c r="C114" s="35">
        <v>1090</v>
      </c>
      <c r="D114" s="9">
        <v>0</v>
      </c>
      <c r="E114" s="9">
        <v>135</v>
      </c>
      <c r="F114" s="11">
        <v>106</v>
      </c>
      <c r="G114" s="11"/>
      <c r="H114" s="11"/>
      <c r="I114" s="11"/>
      <c r="J114" s="26"/>
      <c r="K114" s="11"/>
      <c r="L114" s="11"/>
      <c r="M114" s="10"/>
      <c r="N114" s="9"/>
      <c r="O114" s="11"/>
      <c r="P114" s="11">
        <f t="shared" si="13"/>
        <v>241</v>
      </c>
      <c r="Q114" s="11">
        <f t="shared" si="12"/>
        <v>22.110091743119266</v>
      </c>
    </row>
    <row r="115" spans="1:17">
      <c r="A115" s="6">
        <v>11</v>
      </c>
      <c r="B115" s="7" t="s">
        <v>29</v>
      </c>
      <c r="C115" s="35">
        <v>1500</v>
      </c>
      <c r="D115" s="9">
        <v>21</v>
      </c>
      <c r="E115" s="9">
        <v>96</v>
      </c>
      <c r="F115" s="11">
        <v>40</v>
      </c>
      <c r="G115" s="11"/>
      <c r="H115" s="11"/>
      <c r="I115" s="11"/>
      <c r="J115" s="26"/>
      <c r="K115" s="11"/>
      <c r="L115" s="11"/>
      <c r="M115" s="10"/>
      <c r="N115" s="9"/>
      <c r="O115" s="11"/>
      <c r="P115" s="11">
        <f t="shared" si="13"/>
        <v>157</v>
      </c>
      <c r="Q115" s="11">
        <f t="shared" si="12"/>
        <v>10.466666666666667</v>
      </c>
    </row>
    <row r="116" spans="1:17">
      <c r="A116" s="6">
        <v>12</v>
      </c>
      <c r="B116" s="7" t="s">
        <v>30</v>
      </c>
      <c r="C116" s="35">
        <v>100</v>
      </c>
      <c r="D116" s="25">
        <v>0</v>
      </c>
      <c r="E116" s="25">
        <v>5</v>
      </c>
      <c r="F116" s="26">
        <v>0</v>
      </c>
      <c r="G116" s="26"/>
      <c r="H116" s="26"/>
      <c r="I116" s="26"/>
      <c r="J116" s="26"/>
      <c r="K116" s="26"/>
      <c r="L116" s="11"/>
      <c r="M116" s="10"/>
      <c r="N116" s="9"/>
      <c r="O116" s="11"/>
      <c r="P116" s="11">
        <f t="shared" si="13"/>
        <v>5</v>
      </c>
      <c r="Q116" s="11">
        <f t="shared" si="12"/>
        <v>5</v>
      </c>
    </row>
    <row r="117" spans="1:17">
      <c r="A117" s="6">
        <v>13</v>
      </c>
      <c r="B117" s="7" t="s">
        <v>40</v>
      </c>
      <c r="C117" s="35">
        <v>170</v>
      </c>
      <c r="D117" s="9">
        <v>20</v>
      </c>
      <c r="E117" s="9">
        <v>0</v>
      </c>
      <c r="F117" s="26">
        <v>29</v>
      </c>
      <c r="G117" s="26"/>
      <c r="H117" s="26"/>
      <c r="I117" s="26"/>
      <c r="J117" s="26"/>
      <c r="K117" s="11"/>
      <c r="L117" s="11"/>
      <c r="M117" s="10"/>
      <c r="N117" s="9"/>
      <c r="O117" s="11"/>
      <c r="P117" s="11">
        <f t="shared" si="13"/>
        <v>49</v>
      </c>
      <c r="Q117" s="11">
        <f t="shared" si="12"/>
        <v>28.823529411764703</v>
      </c>
    </row>
    <row r="118" spans="1:17">
      <c r="A118" s="6">
        <v>14</v>
      </c>
      <c r="B118" s="7" t="s">
        <v>32</v>
      </c>
      <c r="C118" s="35">
        <v>50</v>
      </c>
      <c r="D118" s="25">
        <v>0</v>
      </c>
      <c r="E118" s="25">
        <v>0</v>
      </c>
      <c r="F118" s="26">
        <v>0</v>
      </c>
      <c r="G118" s="26"/>
      <c r="H118" s="26"/>
      <c r="I118" s="26"/>
      <c r="J118" s="26"/>
      <c r="K118" s="26"/>
      <c r="L118" s="11"/>
      <c r="M118" s="10"/>
      <c r="N118" s="9"/>
      <c r="O118" s="11"/>
      <c r="P118" s="11">
        <f t="shared" si="13"/>
        <v>0</v>
      </c>
      <c r="Q118" s="11">
        <f t="shared" si="12"/>
        <v>0</v>
      </c>
    </row>
    <row r="119" spans="1:17">
      <c r="A119" s="6">
        <v>15</v>
      </c>
      <c r="B119" s="7" t="s">
        <v>41</v>
      </c>
      <c r="C119" s="35">
        <v>60</v>
      </c>
      <c r="D119" s="25">
        <v>0</v>
      </c>
      <c r="E119" s="9">
        <v>0</v>
      </c>
      <c r="F119" s="26">
        <v>5</v>
      </c>
      <c r="G119" s="26"/>
      <c r="H119" s="11"/>
      <c r="I119" s="26"/>
      <c r="J119" s="26"/>
      <c r="K119" s="26"/>
      <c r="L119" s="11"/>
      <c r="M119" s="10"/>
      <c r="N119" s="9"/>
      <c r="O119" s="11"/>
      <c r="P119" s="11">
        <f t="shared" si="13"/>
        <v>5</v>
      </c>
      <c r="Q119" s="11">
        <f t="shared" si="12"/>
        <v>8.3333333333333321</v>
      </c>
    </row>
    <row r="120" spans="1:17">
      <c r="A120" s="6">
        <v>16</v>
      </c>
      <c r="B120" s="7" t="s">
        <v>42</v>
      </c>
      <c r="C120" s="35">
        <v>250</v>
      </c>
      <c r="D120" s="25">
        <v>0</v>
      </c>
      <c r="E120" s="9">
        <v>13</v>
      </c>
      <c r="F120" s="26">
        <v>5</v>
      </c>
      <c r="G120" s="26"/>
      <c r="H120" s="11"/>
      <c r="I120" s="11"/>
      <c r="J120" s="26"/>
      <c r="K120" s="26"/>
      <c r="L120" s="11"/>
      <c r="M120" s="10"/>
      <c r="N120" s="9"/>
      <c r="O120" s="11"/>
      <c r="P120" s="11">
        <f t="shared" si="13"/>
        <v>18</v>
      </c>
      <c r="Q120" s="11">
        <f t="shared" si="12"/>
        <v>7.1999999999999993</v>
      </c>
    </row>
    <row r="121" spans="1:17">
      <c r="A121" s="6">
        <v>17</v>
      </c>
      <c r="B121" s="7" t="s">
        <v>43</v>
      </c>
      <c r="C121" s="35">
        <v>75</v>
      </c>
      <c r="D121" s="25">
        <v>0</v>
      </c>
      <c r="E121" s="9">
        <v>5</v>
      </c>
      <c r="F121" s="26">
        <v>0</v>
      </c>
      <c r="G121" s="26"/>
      <c r="H121" s="26"/>
      <c r="I121" s="26"/>
      <c r="J121" s="26"/>
      <c r="K121" s="26"/>
      <c r="L121" s="11"/>
      <c r="M121" s="10"/>
      <c r="N121" s="9"/>
      <c r="O121" s="11"/>
      <c r="P121" s="11">
        <f t="shared" si="13"/>
        <v>5</v>
      </c>
      <c r="Q121" s="11">
        <f t="shared" si="12"/>
        <v>6.666666666666667</v>
      </c>
    </row>
    <row r="122" spans="1:17">
      <c r="A122" s="6">
        <v>18</v>
      </c>
      <c r="B122" s="7" t="s">
        <v>44</v>
      </c>
      <c r="C122" s="35">
        <v>150</v>
      </c>
      <c r="D122" s="25">
        <v>0</v>
      </c>
      <c r="E122" s="25">
        <v>0</v>
      </c>
      <c r="F122" s="26">
        <v>0</v>
      </c>
      <c r="G122" s="26"/>
      <c r="H122" s="26"/>
      <c r="I122" s="26"/>
      <c r="J122" s="26"/>
      <c r="K122" s="26"/>
      <c r="L122" s="11"/>
      <c r="M122" s="10"/>
      <c r="N122" s="9"/>
      <c r="O122" s="11"/>
      <c r="P122" s="11">
        <f t="shared" si="13"/>
        <v>0</v>
      </c>
      <c r="Q122" s="11">
        <f t="shared" si="12"/>
        <v>0</v>
      </c>
    </row>
    <row r="123" spans="1:17">
      <c r="A123" s="6">
        <v>19</v>
      </c>
      <c r="B123" s="7" t="s">
        <v>49</v>
      </c>
      <c r="C123" s="35">
        <v>125</v>
      </c>
      <c r="D123" s="9">
        <v>0</v>
      </c>
      <c r="E123" s="9">
        <v>0</v>
      </c>
      <c r="F123" s="26">
        <v>0</v>
      </c>
      <c r="G123" s="26"/>
      <c r="H123" s="11"/>
      <c r="I123" s="26"/>
      <c r="J123" s="26"/>
      <c r="K123" s="26"/>
      <c r="L123" s="11"/>
      <c r="M123" s="10"/>
      <c r="N123" s="9"/>
      <c r="O123" s="11"/>
      <c r="P123" s="11">
        <f t="shared" si="13"/>
        <v>0</v>
      </c>
      <c r="Q123" s="11">
        <f t="shared" si="12"/>
        <v>0</v>
      </c>
    </row>
    <row r="124" spans="1:17">
      <c r="A124" s="27"/>
      <c r="B124" s="13" t="s">
        <v>38</v>
      </c>
      <c r="C124" s="28">
        <f t="shared" ref="C124:O124" si="14">SUM(C105:C123)</f>
        <v>15920</v>
      </c>
      <c r="D124" s="28">
        <f t="shared" si="14"/>
        <v>180</v>
      </c>
      <c r="E124" s="28">
        <f t="shared" si="14"/>
        <v>1286</v>
      </c>
      <c r="F124" s="28">
        <f t="shared" si="14"/>
        <v>1005</v>
      </c>
      <c r="G124" s="28">
        <f t="shared" si="14"/>
        <v>0</v>
      </c>
      <c r="H124" s="28">
        <f t="shared" si="14"/>
        <v>0</v>
      </c>
      <c r="I124" s="28">
        <f t="shared" si="14"/>
        <v>0</v>
      </c>
      <c r="J124" s="28">
        <f t="shared" si="14"/>
        <v>0</v>
      </c>
      <c r="K124" s="28">
        <f t="shared" si="14"/>
        <v>0</v>
      </c>
      <c r="L124" s="28">
        <f t="shared" si="14"/>
        <v>0</v>
      </c>
      <c r="M124" s="28">
        <f t="shared" si="14"/>
        <v>0</v>
      </c>
      <c r="N124" s="28">
        <f t="shared" si="14"/>
        <v>0</v>
      </c>
      <c r="O124" s="28">
        <f t="shared" si="14"/>
        <v>0</v>
      </c>
      <c r="P124" s="11">
        <f t="shared" si="13"/>
        <v>2471</v>
      </c>
      <c r="Q124" s="11">
        <f t="shared" si="12"/>
        <v>15.521356783919598</v>
      </c>
    </row>
    <row r="125" spans="1:17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</row>
    <row r="126" spans="1:17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</row>
    <row r="127" spans="1:17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</row>
    <row r="128" spans="1:17">
      <c r="A128" s="36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</row>
    <row r="129" spans="1:17">
      <c r="A129" s="3" t="s">
        <v>10</v>
      </c>
      <c r="B129" s="3" t="s">
        <v>11</v>
      </c>
      <c r="C129" s="4" t="s">
        <v>12</v>
      </c>
      <c r="D129" s="4" t="s">
        <v>7</v>
      </c>
      <c r="E129" s="4" t="s">
        <v>6</v>
      </c>
      <c r="F129" s="4" t="s">
        <v>5</v>
      </c>
      <c r="G129" s="4" t="s">
        <v>4</v>
      </c>
      <c r="H129" s="4" t="s">
        <v>3</v>
      </c>
      <c r="I129" s="4" t="s">
        <v>13</v>
      </c>
      <c r="J129" s="4" t="s">
        <v>14</v>
      </c>
      <c r="K129" s="4" t="s">
        <v>0</v>
      </c>
      <c r="L129" s="4" t="s">
        <v>15</v>
      </c>
      <c r="M129" s="4" t="s">
        <v>1</v>
      </c>
      <c r="N129" s="4" t="s">
        <v>16</v>
      </c>
      <c r="O129" s="4" t="s">
        <v>2</v>
      </c>
      <c r="P129" s="4" t="s">
        <v>17</v>
      </c>
      <c r="Q129" s="5" t="s">
        <v>18</v>
      </c>
    </row>
    <row r="130" spans="1:17">
      <c r="A130" s="6">
        <v>1</v>
      </c>
      <c r="B130" s="7" t="s">
        <v>19</v>
      </c>
      <c r="C130" s="44">
        <f>C4+C29+C54+C81+C105</f>
        <v>13475</v>
      </c>
      <c r="D130" s="9">
        <f>D4+D29+D54+D81+D105</f>
        <v>1243.2</v>
      </c>
      <c r="E130" s="9">
        <f t="shared" ref="E130:P131" si="15">E4+E29+E54+E81+E105</f>
        <v>1846.5</v>
      </c>
      <c r="F130" s="9">
        <f t="shared" si="15"/>
        <v>1653</v>
      </c>
      <c r="G130" s="9">
        <f t="shared" si="15"/>
        <v>0</v>
      </c>
      <c r="H130" s="9">
        <f t="shared" si="15"/>
        <v>0</v>
      </c>
      <c r="I130" s="9">
        <f t="shared" si="15"/>
        <v>0</v>
      </c>
      <c r="J130" s="9">
        <f t="shared" si="15"/>
        <v>0</v>
      </c>
      <c r="K130" s="9">
        <f t="shared" si="15"/>
        <v>0</v>
      </c>
      <c r="L130" s="9">
        <f t="shared" si="15"/>
        <v>0</v>
      </c>
      <c r="M130" s="9">
        <f t="shared" si="15"/>
        <v>0</v>
      </c>
      <c r="N130" s="9">
        <f t="shared" si="15"/>
        <v>0</v>
      </c>
      <c r="O130" s="9">
        <f t="shared" si="15"/>
        <v>0</v>
      </c>
      <c r="P130" s="9">
        <f t="shared" si="15"/>
        <v>4742.7</v>
      </c>
      <c r="Q130" s="12">
        <f t="shared" ref="Q130:Q149" si="16">P130/C130*100</f>
        <v>35.196289424860851</v>
      </c>
    </row>
    <row r="131" spans="1:17">
      <c r="A131" s="6">
        <v>2</v>
      </c>
      <c r="B131" s="7" t="s">
        <v>20</v>
      </c>
      <c r="C131" s="44">
        <f t="shared" ref="C131:P146" si="17">C5+C30+C55+C82+C106</f>
        <v>29748</v>
      </c>
      <c r="D131" s="9">
        <f t="shared" si="17"/>
        <v>2844.65</v>
      </c>
      <c r="E131" s="9">
        <f t="shared" si="17"/>
        <v>4337</v>
      </c>
      <c r="F131" s="9">
        <f t="shared" si="17"/>
        <v>3949</v>
      </c>
      <c r="G131" s="9">
        <f>G5+G30+G55+G82+G106</f>
        <v>0</v>
      </c>
      <c r="H131" s="9">
        <f>H5+H30+H55+H82+H106</f>
        <v>0</v>
      </c>
      <c r="I131" s="9">
        <f t="shared" si="15"/>
        <v>0</v>
      </c>
      <c r="J131" s="9">
        <f t="shared" si="15"/>
        <v>0</v>
      </c>
      <c r="K131" s="9">
        <f t="shared" si="15"/>
        <v>0</v>
      </c>
      <c r="L131" s="9">
        <f t="shared" si="15"/>
        <v>0</v>
      </c>
      <c r="M131" s="9">
        <f t="shared" si="15"/>
        <v>0</v>
      </c>
      <c r="N131" s="9">
        <f t="shared" si="15"/>
        <v>0</v>
      </c>
      <c r="O131" s="9">
        <f t="shared" si="15"/>
        <v>0</v>
      </c>
      <c r="P131" s="9">
        <f t="shared" si="15"/>
        <v>11130.65</v>
      </c>
      <c r="Q131" s="12">
        <f t="shared" si="16"/>
        <v>37.416464972435122</v>
      </c>
    </row>
    <row r="132" spans="1:17">
      <c r="A132" s="6">
        <v>3</v>
      </c>
      <c r="B132" s="7" t="s">
        <v>21</v>
      </c>
      <c r="C132" s="44">
        <f t="shared" si="17"/>
        <v>14500</v>
      </c>
      <c r="D132" s="9">
        <f t="shared" si="17"/>
        <v>913.5</v>
      </c>
      <c r="E132" s="9">
        <f t="shared" si="17"/>
        <v>1605</v>
      </c>
      <c r="F132" s="9">
        <f t="shared" si="17"/>
        <v>1252</v>
      </c>
      <c r="G132" s="9">
        <f t="shared" si="17"/>
        <v>0</v>
      </c>
      <c r="H132" s="9">
        <f t="shared" si="17"/>
        <v>0</v>
      </c>
      <c r="I132" s="9">
        <f t="shared" si="17"/>
        <v>0</v>
      </c>
      <c r="J132" s="9">
        <f t="shared" si="17"/>
        <v>0</v>
      </c>
      <c r="K132" s="9">
        <f t="shared" si="17"/>
        <v>0</v>
      </c>
      <c r="L132" s="9">
        <f t="shared" si="17"/>
        <v>0</v>
      </c>
      <c r="M132" s="9">
        <f t="shared" si="17"/>
        <v>0</v>
      </c>
      <c r="N132" s="9">
        <f t="shared" si="17"/>
        <v>0</v>
      </c>
      <c r="O132" s="9">
        <f t="shared" si="17"/>
        <v>0</v>
      </c>
      <c r="P132" s="9">
        <f t="shared" si="17"/>
        <v>3770.5</v>
      </c>
      <c r="Q132" s="12">
        <f t="shared" si="16"/>
        <v>26.003448275862066</v>
      </c>
    </row>
    <row r="133" spans="1:17">
      <c r="A133" s="6">
        <v>4</v>
      </c>
      <c r="B133" s="7" t="s">
        <v>22</v>
      </c>
      <c r="C133" s="44">
        <f t="shared" si="17"/>
        <v>18425</v>
      </c>
      <c r="D133" s="9">
        <f t="shared" si="17"/>
        <v>1094.3</v>
      </c>
      <c r="E133" s="9">
        <f t="shared" si="17"/>
        <v>2143.8000000000002</v>
      </c>
      <c r="F133" s="9">
        <f t="shared" si="17"/>
        <v>2117.85</v>
      </c>
      <c r="G133" s="9">
        <f t="shared" si="17"/>
        <v>0</v>
      </c>
      <c r="H133" s="9">
        <f t="shared" si="17"/>
        <v>0</v>
      </c>
      <c r="I133" s="9">
        <f t="shared" si="17"/>
        <v>0</v>
      </c>
      <c r="J133" s="9">
        <f t="shared" si="17"/>
        <v>0</v>
      </c>
      <c r="K133" s="9">
        <f t="shared" si="17"/>
        <v>0</v>
      </c>
      <c r="L133" s="9">
        <f t="shared" si="17"/>
        <v>0</v>
      </c>
      <c r="M133" s="9">
        <f t="shared" si="17"/>
        <v>0</v>
      </c>
      <c r="N133" s="9">
        <f t="shared" si="17"/>
        <v>0</v>
      </c>
      <c r="O133" s="9">
        <f t="shared" si="17"/>
        <v>0</v>
      </c>
      <c r="P133" s="9">
        <f t="shared" si="17"/>
        <v>5355.95</v>
      </c>
      <c r="Q133" s="12">
        <f t="shared" si="16"/>
        <v>29.068928086838536</v>
      </c>
    </row>
    <row r="134" spans="1:17">
      <c r="A134" s="6">
        <v>5</v>
      </c>
      <c r="B134" s="7" t="s">
        <v>23</v>
      </c>
      <c r="C134" s="44">
        <f t="shared" si="17"/>
        <v>19923</v>
      </c>
      <c r="D134" s="9">
        <f t="shared" si="17"/>
        <v>1434</v>
      </c>
      <c r="E134" s="9">
        <f t="shared" si="17"/>
        <v>1747</v>
      </c>
      <c r="F134" s="9">
        <f t="shared" si="17"/>
        <v>1829</v>
      </c>
      <c r="G134" s="9">
        <f t="shared" si="17"/>
        <v>0</v>
      </c>
      <c r="H134" s="9">
        <f t="shared" si="17"/>
        <v>0</v>
      </c>
      <c r="I134" s="9">
        <f t="shared" si="17"/>
        <v>0</v>
      </c>
      <c r="J134" s="9">
        <f t="shared" si="17"/>
        <v>0</v>
      </c>
      <c r="K134" s="9">
        <f t="shared" si="17"/>
        <v>0</v>
      </c>
      <c r="L134" s="9">
        <f t="shared" si="17"/>
        <v>0</v>
      </c>
      <c r="M134" s="9">
        <f t="shared" si="17"/>
        <v>0</v>
      </c>
      <c r="N134" s="9">
        <f t="shared" si="17"/>
        <v>0</v>
      </c>
      <c r="O134" s="9">
        <f t="shared" si="17"/>
        <v>0</v>
      </c>
      <c r="P134" s="9">
        <f t="shared" si="17"/>
        <v>5010</v>
      </c>
      <c r="Q134" s="12">
        <f t="shared" si="16"/>
        <v>25.146815238668875</v>
      </c>
    </row>
    <row r="135" spans="1:17">
      <c r="A135" s="6">
        <v>6</v>
      </c>
      <c r="B135" s="7" t="s">
        <v>24</v>
      </c>
      <c r="C135" s="44">
        <f t="shared" si="17"/>
        <v>15950</v>
      </c>
      <c r="D135" s="9">
        <f t="shared" si="17"/>
        <v>817</v>
      </c>
      <c r="E135" s="9">
        <f t="shared" si="17"/>
        <v>1987</v>
      </c>
      <c r="F135" s="9">
        <f t="shared" si="17"/>
        <v>1935</v>
      </c>
      <c r="G135" s="9">
        <f t="shared" si="17"/>
        <v>0</v>
      </c>
      <c r="H135" s="9">
        <f t="shared" si="17"/>
        <v>0</v>
      </c>
      <c r="I135" s="9">
        <f t="shared" si="17"/>
        <v>0</v>
      </c>
      <c r="J135" s="9">
        <f t="shared" si="17"/>
        <v>0</v>
      </c>
      <c r="K135" s="9">
        <f t="shared" si="17"/>
        <v>0</v>
      </c>
      <c r="L135" s="9">
        <f t="shared" si="17"/>
        <v>0</v>
      </c>
      <c r="M135" s="9">
        <f t="shared" si="17"/>
        <v>0</v>
      </c>
      <c r="N135" s="9">
        <f t="shared" si="17"/>
        <v>0</v>
      </c>
      <c r="O135" s="9">
        <f t="shared" si="17"/>
        <v>0</v>
      </c>
      <c r="P135" s="9">
        <f t="shared" si="17"/>
        <v>4739</v>
      </c>
      <c r="Q135" s="12">
        <f t="shared" si="16"/>
        <v>29.711598746081503</v>
      </c>
    </row>
    <row r="136" spans="1:17">
      <c r="A136" s="6">
        <v>7</v>
      </c>
      <c r="B136" s="7" t="s">
        <v>25</v>
      </c>
      <c r="C136" s="44">
        <f t="shared" si="17"/>
        <v>23600</v>
      </c>
      <c r="D136" s="9">
        <f t="shared" si="17"/>
        <v>1849</v>
      </c>
      <c r="E136" s="9">
        <f t="shared" si="17"/>
        <v>2090</v>
      </c>
      <c r="F136" s="9">
        <f t="shared" si="17"/>
        <v>3040</v>
      </c>
      <c r="G136" s="9">
        <f t="shared" si="17"/>
        <v>0</v>
      </c>
      <c r="H136" s="9">
        <f t="shared" si="17"/>
        <v>0</v>
      </c>
      <c r="I136" s="9">
        <f t="shared" si="17"/>
        <v>0</v>
      </c>
      <c r="J136" s="9">
        <f t="shared" si="17"/>
        <v>0</v>
      </c>
      <c r="K136" s="9">
        <f t="shared" si="17"/>
        <v>0</v>
      </c>
      <c r="L136" s="9">
        <f t="shared" si="17"/>
        <v>0</v>
      </c>
      <c r="M136" s="9">
        <f t="shared" si="17"/>
        <v>0</v>
      </c>
      <c r="N136" s="9">
        <f t="shared" si="17"/>
        <v>0</v>
      </c>
      <c r="O136" s="9">
        <f t="shared" si="17"/>
        <v>0</v>
      </c>
      <c r="P136" s="9">
        <f t="shared" si="17"/>
        <v>6979</v>
      </c>
      <c r="Q136" s="12">
        <f t="shared" si="16"/>
        <v>29.572033898305083</v>
      </c>
    </row>
    <row r="137" spans="1:17">
      <c r="A137" s="6">
        <v>8</v>
      </c>
      <c r="B137" s="7" t="s">
        <v>26</v>
      </c>
      <c r="C137" s="44">
        <f t="shared" si="17"/>
        <v>10525</v>
      </c>
      <c r="D137" s="9">
        <f t="shared" si="17"/>
        <v>400</v>
      </c>
      <c r="E137" s="9">
        <f t="shared" si="17"/>
        <v>733</v>
      </c>
      <c r="F137" s="9">
        <f t="shared" si="17"/>
        <v>1964</v>
      </c>
      <c r="G137" s="9">
        <f t="shared" si="17"/>
        <v>0</v>
      </c>
      <c r="H137" s="9">
        <f t="shared" si="17"/>
        <v>0</v>
      </c>
      <c r="I137" s="9">
        <f t="shared" si="17"/>
        <v>0</v>
      </c>
      <c r="J137" s="9">
        <f t="shared" si="17"/>
        <v>0</v>
      </c>
      <c r="K137" s="9">
        <f t="shared" si="17"/>
        <v>0</v>
      </c>
      <c r="L137" s="9">
        <f t="shared" si="17"/>
        <v>0</v>
      </c>
      <c r="M137" s="9">
        <f t="shared" si="17"/>
        <v>0</v>
      </c>
      <c r="N137" s="9">
        <f t="shared" si="17"/>
        <v>0</v>
      </c>
      <c r="O137" s="9">
        <f t="shared" si="17"/>
        <v>0</v>
      </c>
      <c r="P137" s="9">
        <f t="shared" si="17"/>
        <v>3097</v>
      </c>
      <c r="Q137" s="12">
        <f t="shared" si="16"/>
        <v>29.425178147268412</v>
      </c>
    </row>
    <row r="138" spans="1:17">
      <c r="A138" s="6">
        <v>9</v>
      </c>
      <c r="B138" s="7" t="s">
        <v>27</v>
      </c>
      <c r="C138" s="44">
        <f t="shared" si="17"/>
        <v>3865</v>
      </c>
      <c r="D138" s="9">
        <f t="shared" si="17"/>
        <v>110</v>
      </c>
      <c r="E138" s="9">
        <f t="shared" si="17"/>
        <v>590</v>
      </c>
      <c r="F138" s="9">
        <f t="shared" si="17"/>
        <v>376</v>
      </c>
      <c r="G138" s="9">
        <f t="shared" si="17"/>
        <v>0</v>
      </c>
      <c r="H138" s="9">
        <f t="shared" si="17"/>
        <v>0</v>
      </c>
      <c r="I138" s="9">
        <f t="shared" si="17"/>
        <v>0</v>
      </c>
      <c r="J138" s="9">
        <f t="shared" si="17"/>
        <v>0</v>
      </c>
      <c r="K138" s="9">
        <f t="shared" si="17"/>
        <v>0</v>
      </c>
      <c r="L138" s="9">
        <f t="shared" si="17"/>
        <v>0</v>
      </c>
      <c r="M138" s="9">
        <f t="shared" si="17"/>
        <v>0</v>
      </c>
      <c r="N138" s="9">
        <f t="shared" si="17"/>
        <v>0</v>
      </c>
      <c r="O138" s="9">
        <f t="shared" si="17"/>
        <v>0</v>
      </c>
      <c r="P138" s="9">
        <f t="shared" si="17"/>
        <v>1076</v>
      </c>
      <c r="Q138" s="12">
        <f t="shared" si="16"/>
        <v>27.839586028460545</v>
      </c>
    </row>
    <row r="139" spans="1:17">
      <c r="A139" s="6">
        <v>10</v>
      </c>
      <c r="B139" s="7" t="s">
        <v>28</v>
      </c>
      <c r="C139" s="44">
        <f t="shared" si="17"/>
        <v>12390</v>
      </c>
      <c r="D139" s="9">
        <f t="shared" si="17"/>
        <v>908.5</v>
      </c>
      <c r="E139" s="9">
        <f t="shared" si="17"/>
        <v>1376.5</v>
      </c>
      <c r="F139" s="9">
        <f t="shared" si="17"/>
        <v>1703.5</v>
      </c>
      <c r="G139" s="9">
        <f t="shared" si="17"/>
        <v>0</v>
      </c>
      <c r="H139" s="9">
        <f t="shared" si="17"/>
        <v>0</v>
      </c>
      <c r="I139" s="9">
        <f t="shared" si="17"/>
        <v>0</v>
      </c>
      <c r="J139" s="9">
        <f t="shared" si="17"/>
        <v>0</v>
      </c>
      <c r="K139" s="9">
        <f t="shared" si="17"/>
        <v>0</v>
      </c>
      <c r="L139" s="9">
        <f t="shared" si="17"/>
        <v>0</v>
      </c>
      <c r="M139" s="9">
        <f t="shared" si="17"/>
        <v>0</v>
      </c>
      <c r="N139" s="9">
        <f t="shared" si="17"/>
        <v>0</v>
      </c>
      <c r="O139" s="9">
        <f t="shared" si="17"/>
        <v>0</v>
      </c>
      <c r="P139" s="9">
        <f t="shared" si="17"/>
        <v>3988.5</v>
      </c>
      <c r="Q139" s="12">
        <f t="shared" si="16"/>
        <v>32.191283292978206</v>
      </c>
    </row>
    <row r="140" spans="1:17">
      <c r="A140" s="6">
        <v>11</v>
      </c>
      <c r="B140" s="7" t="s">
        <v>29</v>
      </c>
      <c r="C140" s="44">
        <f t="shared" si="17"/>
        <v>18500</v>
      </c>
      <c r="D140" s="9">
        <f t="shared" si="17"/>
        <v>850</v>
      </c>
      <c r="E140" s="9">
        <f t="shared" si="17"/>
        <v>1962</v>
      </c>
      <c r="F140" s="9">
        <f t="shared" si="17"/>
        <v>2347</v>
      </c>
      <c r="G140" s="9">
        <f t="shared" si="17"/>
        <v>0</v>
      </c>
      <c r="H140" s="9">
        <f t="shared" si="17"/>
        <v>0</v>
      </c>
      <c r="I140" s="9">
        <f t="shared" si="17"/>
        <v>0</v>
      </c>
      <c r="J140" s="9">
        <f t="shared" si="17"/>
        <v>0</v>
      </c>
      <c r="K140" s="9">
        <f t="shared" si="17"/>
        <v>0</v>
      </c>
      <c r="L140" s="9">
        <f t="shared" si="17"/>
        <v>0</v>
      </c>
      <c r="M140" s="9">
        <f t="shared" si="17"/>
        <v>0</v>
      </c>
      <c r="N140" s="9">
        <f t="shared" si="17"/>
        <v>0</v>
      </c>
      <c r="O140" s="9">
        <f t="shared" si="17"/>
        <v>0</v>
      </c>
      <c r="P140" s="9">
        <f t="shared" si="17"/>
        <v>5159</v>
      </c>
      <c r="Q140" s="12">
        <f t="shared" si="16"/>
        <v>27.88648648648649</v>
      </c>
    </row>
    <row r="141" spans="1:17">
      <c r="A141" s="6">
        <v>12</v>
      </c>
      <c r="B141" s="7" t="s">
        <v>30</v>
      </c>
      <c r="C141" s="44">
        <f t="shared" si="17"/>
        <v>440</v>
      </c>
      <c r="D141" s="9">
        <f t="shared" si="17"/>
        <v>0</v>
      </c>
      <c r="E141" s="9">
        <f t="shared" si="17"/>
        <v>10</v>
      </c>
      <c r="F141" s="9">
        <f t="shared" si="17"/>
        <v>0</v>
      </c>
      <c r="G141" s="9">
        <f t="shared" si="17"/>
        <v>0</v>
      </c>
      <c r="H141" s="9">
        <f t="shared" si="17"/>
        <v>0</v>
      </c>
      <c r="I141" s="9">
        <f t="shared" si="17"/>
        <v>0</v>
      </c>
      <c r="J141" s="9">
        <f t="shared" si="17"/>
        <v>0</v>
      </c>
      <c r="K141" s="9">
        <f t="shared" si="17"/>
        <v>0</v>
      </c>
      <c r="L141" s="9">
        <f t="shared" si="17"/>
        <v>0</v>
      </c>
      <c r="M141" s="9">
        <f t="shared" si="17"/>
        <v>0</v>
      </c>
      <c r="N141" s="9">
        <f t="shared" si="17"/>
        <v>0</v>
      </c>
      <c r="O141" s="9">
        <f t="shared" si="17"/>
        <v>0</v>
      </c>
      <c r="P141" s="9">
        <f t="shared" si="17"/>
        <v>10</v>
      </c>
      <c r="Q141" s="12">
        <f t="shared" si="16"/>
        <v>2.2727272727272729</v>
      </c>
    </row>
    <row r="142" spans="1:17">
      <c r="A142" s="6">
        <v>13</v>
      </c>
      <c r="B142" s="7" t="s">
        <v>40</v>
      </c>
      <c r="C142" s="44">
        <f t="shared" si="17"/>
        <v>3280</v>
      </c>
      <c r="D142" s="9">
        <f t="shared" si="17"/>
        <v>290</v>
      </c>
      <c r="E142" s="9">
        <f t="shared" si="17"/>
        <v>192</v>
      </c>
      <c r="F142" s="9">
        <f t="shared" si="17"/>
        <v>345</v>
      </c>
      <c r="G142" s="9">
        <f t="shared" si="17"/>
        <v>0</v>
      </c>
      <c r="H142" s="9">
        <f t="shared" si="17"/>
        <v>0</v>
      </c>
      <c r="I142" s="9">
        <f t="shared" si="17"/>
        <v>0</v>
      </c>
      <c r="J142" s="9">
        <f t="shared" si="17"/>
        <v>0</v>
      </c>
      <c r="K142" s="9">
        <f t="shared" si="17"/>
        <v>0</v>
      </c>
      <c r="L142" s="9">
        <f t="shared" si="17"/>
        <v>0</v>
      </c>
      <c r="M142" s="9">
        <f t="shared" si="17"/>
        <v>0</v>
      </c>
      <c r="N142" s="9">
        <f t="shared" si="17"/>
        <v>0</v>
      </c>
      <c r="O142" s="9">
        <f t="shared" si="17"/>
        <v>0</v>
      </c>
      <c r="P142" s="9">
        <f t="shared" si="17"/>
        <v>827</v>
      </c>
      <c r="Q142" s="12">
        <f t="shared" si="16"/>
        <v>25.213414634146343</v>
      </c>
    </row>
    <row r="143" spans="1:17">
      <c r="A143" s="6">
        <v>14</v>
      </c>
      <c r="B143" s="7" t="s">
        <v>32</v>
      </c>
      <c r="C143" s="44">
        <f t="shared" si="17"/>
        <v>270</v>
      </c>
      <c r="D143" s="9">
        <f t="shared" si="17"/>
        <v>0</v>
      </c>
      <c r="E143" s="9">
        <f t="shared" si="17"/>
        <v>0</v>
      </c>
      <c r="F143" s="9">
        <f t="shared" si="17"/>
        <v>9</v>
      </c>
      <c r="G143" s="9">
        <f t="shared" si="17"/>
        <v>0</v>
      </c>
      <c r="H143" s="9">
        <f t="shared" si="17"/>
        <v>0</v>
      </c>
      <c r="I143" s="9">
        <f t="shared" si="17"/>
        <v>0</v>
      </c>
      <c r="J143" s="9">
        <f t="shared" si="17"/>
        <v>0</v>
      </c>
      <c r="K143" s="9">
        <f t="shared" si="17"/>
        <v>0</v>
      </c>
      <c r="L143" s="9">
        <f t="shared" si="17"/>
        <v>0</v>
      </c>
      <c r="M143" s="9">
        <f t="shared" si="17"/>
        <v>0</v>
      </c>
      <c r="N143" s="9">
        <f t="shared" si="17"/>
        <v>0</v>
      </c>
      <c r="O143" s="9">
        <f t="shared" si="17"/>
        <v>0</v>
      </c>
      <c r="P143" s="9">
        <f t="shared" si="17"/>
        <v>9</v>
      </c>
      <c r="Q143" s="12">
        <f t="shared" si="16"/>
        <v>3.3333333333333335</v>
      </c>
    </row>
    <row r="144" spans="1:17">
      <c r="A144" s="6">
        <v>15</v>
      </c>
      <c r="B144" s="7" t="s">
        <v>41</v>
      </c>
      <c r="C144" s="44">
        <f t="shared" si="17"/>
        <v>363</v>
      </c>
      <c r="D144" s="9">
        <f t="shared" si="17"/>
        <v>22</v>
      </c>
      <c r="E144" s="9">
        <f t="shared" si="17"/>
        <v>7</v>
      </c>
      <c r="F144" s="9">
        <f t="shared" si="17"/>
        <v>35</v>
      </c>
      <c r="G144" s="9">
        <f t="shared" si="17"/>
        <v>0</v>
      </c>
      <c r="H144" s="9">
        <f t="shared" si="17"/>
        <v>0</v>
      </c>
      <c r="I144" s="9">
        <f t="shared" si="17"/>
        <v>0</v>
      </c>
      <c r="J144" s="9">
        <f t="shared" si="17"/>
        <v>0</v>
      </c>
      <c r="K144" s="9">
        <f t="shared" si="17"/>
        <v>0</v>
      </c>
      <c r="L144" s="9">
        <f t="shared" si="17"/>
        <v>0</v>
      </c>
      <c r="M144" s="9">
        <f t="shared" si="17"/>
        <v>0</v>
      </c>
      <c r="N144" s="9">
        <f t="shared" si="17"/>
        <v>0</v>
      </c>
      <c r="O144" s="9">
        <f t="shared" si="17"/>
        <v>0</v>
      </c>
      <c r="P144" s="9">
        <f t="shared" si="17"/>
        <v>64</v>
      </c>
      <c r="Q144" s="12">
        <f t="shared" si="16"/>
        <v>17.630853994490359</v>
      </c>
    </row>
    <row r="145" spans="1:17">
      <c r="A145" s="6">
        <v>16</v>
      </c>
      <c r="B145" s="7" t="s">
        <v>42</v>
      </c>
      <c r="C145" s="44">
        <f t="shared" si="17"/>
        <v>3350</v>
      </c>
      <c r="D145" s="9">
        <f t="shared" si="17"/>
        <v>70.5</v>
      </c>
      <c r="E145" s="9">
        <f t="shared" si="17"/>
        <v>364</v>
      </c>
      <c r="F145" s="9">
        <f t="shared" si="17"/>
        <v>314</v>
      </c>
      <c r="G145" s="9">
        <f t="shared" si="17"/>
        <v>0</v>
      </c>
      <c r="H145" s="9">
        <f t="shared" si="17"/>
        <v>0</v>
      </c>
      <c r="I145" s="9">
        <f t="shared" si="17"/>
        <v>0</v>
      </c>
      <c r="J145" s="9">
        <f t="shared" si="17"/>
        <v>0</v>
      </c>
      <c r="K145" s="9">
        <f t="shared" si="17"/>
        <v>0</v>
      </c>
      <c r="L145" s="9">
        <f t="shared" si="17"/>
        <v>0</v>
      </c>
      <c r="M145" s="9">
        <f t="shared" si="17"/>
        <v>0</v>
      </c>
      <c r="N145" s="9">
        <f t="shared" si="17"/>
        <v>0</v>
      </c>
      <c r="O145" s="9">
        <f t="shared" si="17"/>
        <v>0</v>
      </c>
      <c r="P145" s="9">
        <f t="shared" si="17"/>
        <v>748.5</v>
      </c>
      <c r="Q145" s="12">
        <f t="shared" si="16"/>
        <v>22.343283582089551</v>
      </c>
    </row>
    <row r="146" spans="1:17">
      <c r="A146" s="6">
        <v>17</v>
      </c>
      <c r="B146" s="7" t="s">
        <v>43</v>
      </c>
      <c r="C146" s="44">
        <f t="shared" si="17"/>
        <v>543</v>
      </c>
      <c r="D146" s="9">
        <f t="shared" si="17"/>
        <v>8</v>
      </c>
      <c r="E146" s="9">
        <f t="shared" si="17"/>
        <v>62</v>
      </c>
      <c r="F146" s="9">
        <f t="shared" si="17"/>
        <v>34</v>
      </c>
      <c r="G146" s="9">
        <f t="shared" si="17"/>
        <v>0</v>
      </c>
      <c r="H146" s="9">
        <f t="shared" si="17"/>
        <v>0</v>
      </c>
      <c r="I146" s="9">
        <f t="shared" si="17"/>
        <v>0</v>
      </c>
      <c r="J146" s="9">
        <f t="shared" si="17"/>
        <v>0</v>
      </c>
      <c r="K146" s="9">
        <f t="shared" si="17"/>
        <v>0</v>
      </c>
      <c r="L146" s="9">
        <f t="shared" si="17"/>
        <v>0</v>
      </c>
      <c r="M146" s="9">
        <f t="shared" si="17"/>
        <v>0</v>
      </c>
      <c r="N146" s="9">
        <f t="shared" si="17"/>
        <v>0</v>
      </c>
      <c r="O146" s="9">
        <f t="shared" si="17"/>
        <v>0</v>
      </c>
      <c r="P146" s="9">
        <f t="shared" si="17"/>
        <v>104</v>
      </c>
      <c r="Q146" s="12">
        <f t="shared" si="16"/>
        <v>19.152854511970535</v>
      </c>
    </row>
    <row r="147" spans="1:17">
      <c r="A147" s="6">
        <v>18</v>
      </c>
      <c r="B147" s="7" t="s">
        <v>44</v>
      </c>
      <c r="C147" s="44">
        <f t="shared" ref="C147:P149" si="18">C21+C46+C71+C98+C122</f>
        <v>438</v>
      </c>
      <c r="D147" s="9">
        <f t="shared" si="18"/>
        <v>15</v>
      </c>
      <c r="E147" s="9">
        <f t="shared" si="18"/>
        <v>45</v>
      </c>
      <c r="F147" s="9">
        <f t="shared" si="18"/>
        <v>10</v>
      </c>
      <c r="G147" s="9">
        <f t="shared" si="18"/>
        <v>0</v>
      </c>
      <c r="H147" s="9">
        <f t="shared" si="18"/>
        <v>0</v>
      </c>
      <c r="I147" s="9">
        <f t="shared" si="18"/>
        <v>0</v>
      </c>
      <c r="J147" s="9">
        <f t="shared" si="18"/>
        <v>0</v>
      </c>
      <c r="K147" s="9">
        <f t="shared" si="18"/>
        <v>0</v>
      </c>
      <c r="L147" s="9">
        <f t="shared" si="18"/>
        <v>0</v>
      </c>
      <c r="M147" s="9">
        <f t="shared" si="18"/>
        <v>0</v>
      </c>
      <c r="N147" s="9">
        <f t="shared" si="18"/>
        <v>0</v>
      </c>
      <c r="O147" s="9">
        <f t="shared" si="18"/>
        <v>0</v>
      </c>
      <c r="P147" s="9">
        <f t="shared" si="18"/>
        <v>70</v>
      </c>
      <c r="Q147" s="12">
        <f t="shared" si="16"/>
        <v>15.981735159817351</v>
      </c>
    </row>
    <row r="148" spans="1:17">
      <c r="A148" s="6">
        <v>19</v>
      </c>
      <c r="B148" s="7" t="s">
        <v>49</v>
      </c>
      <c r="C148" s="44">
        <f t="shared" si="18"/>
        <v>1775</v>
      </c>
      <c r="D148" s="9">
        <f t="shared" si="18"/>
        <v>98</v>
      </c>
      <c r="E148" s="9">
        <f t="shared" si="18"/>
        <v>152</v>
      </c>
      <c r="F148" s="9">
        <f t="shared" si="18"/>
        <v>144</v>
      </c>
      <c r="G148" s="9">
        <f t="shared" si="18"/>
        <v>0</v>
      </c>
      <c r="H148" s="9">
        <f t="shared" si="18"/>
        <v>0</v>
      </c>
      <c r="I148" s="9">
        <f t="shared" si="18"/>
        <v>0</v>
      </c>
      <c r="J148" s="9">
        <f t="shared" si="18"/>
        <v>0</v>
      </c>
      <c r="K148" s="9">
        <f t="shared" si="18"/>
        <v>0</v>
      </c>
      <c r="L148" s="9">
        <f t="shared" si="18"/>
        <v>0</v>
      </c>
      <c r="M148" s="9">
        <f t="shared" si="18"/>
        <v>0</v>
      </c>
      <c r="N148" s="9">
        <f t="shared" si="18"/>
        <v>0</v>
      </c>
      <c r="O148" s="9">
        <f t="shared" si="18"/>
        <v>0</v>
      </c>
      <c r="P148" s="9">
        <f t="shared" si="18"/>
        <v>394</v>
      </c>
      <c r="Q148" s="12">
        <f t="shared" si="16"/>
        <v>22.197183098591548</v>
      </c>
    </row>
    <row r="149" spans="1:17">
      <c r="A149" s="27"/>
      <c r="B149" s="13" t="s">
        <v>38</v>
      </c>
      <c r="C149" s="45">
        <f>SUM(C130:C148)</f>
        <v>191360</v>
      </c>
      <c r="D149" s="45">
        <f t="shared" ref="D149:O149" si="19">SUM(D130:D148)</f>
        <v>12967.650000000001</v>
      </c>
      <c r="E149" s="45">
        <f t="shared" si="19"/>
        <v>21249.8</v>
      </c>
      <c r="F149" s="45">
        <f t="shared" si="19"/>
        <v>23057.35</v>
      </c>
      <c r="G149" s="45">
        <f t="shared" si="19"/>
        <v>0</v>
      </c>
      <c r="H149" s="45">
        <f t="shared" si="19"/>
        <v>0</v>
      </c>
      <c r="I149" s="45">
        <f t="shared" si="19"/>
        <v>0</v>
      </c>
      <c r="J149" s="45">
        <f t="shared" si="19"/>
        <v>0</v>
      </c>
      <c r="K149" s="45">
        <f t="shared" si="19"/>
        <v>0</v>
      </c>
      <c r="L149" s="45">
        <f t="shared" si="19"/>
        <v>0</v>
      </c>
      <c r="M149" s="45">
        <f t="shared" si="19"/>
        <v>0</v>
      </c>
      <c r="N149" s="45">
        <f t="shared" si="19"/>
        <v>0</v>
      </c>
      <c r="O149" s="45">
        <f t="shared" si="19"/>
        <v>0</v>
      </c>
      <c r="P149" s="9">
        <f t="shared" si="18"/>
        <v>57274.8</v>
      </c>
      <c r="Q149" s="12">
        <f t="shared" si="16"/>
        <v>29.930392976588632</v>
      </c>
    </row>
    <row r="150" spans="1:17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46"/>
      <c r="Q150" s="16"/>
    </row>
    <row r="151" spans="1:17">
      <c r="A151" s="16"/>
      <c r="B151" s="16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</row>
    <row r="152" spans="1:17">
      <c r="A152" s="61" t="s">
        <v>50</v>
      </c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</row>
    <row r="153" spans="1:17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</row>
    <row r="154" spans="1:17">
      <c r="A154" s="62" t="s">
        <v>10</v>
      </c>
      <c r="B154" s="64" t="s">
        <v>51</v>
      </c>
      <c r="C154" s="64" t="s">
        <v>12</v>
      </c>
      <c r="D154" s="67" t="s">
        <v>52</v>
      </c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9"/>
      <c r="P154" s="64" t="s">
        <v>53</v>
      </c>
      <c r="Q154" s="64" t="s">
        <v>18</v>
      </c>
    </row>
    <row r="155" spans="1:17">
      <c r="A155" s="63"/>
      <c r="B155" s="65"/>
      <c r="C155" s="66"/>
      <c r="D155" s="47" t="s">
        <v>7</v>
      </c>
      <c r="E155" s="47" t="s">
        <v>6</v>
      </c>
      <c r="F155" s="47" t="s">
        <v>5</v>
      </c>
      <c r="G155" s="47" t="s">
        <v>4</v>
      </c>
      <c r="H155" s="47" t="s">
        <v>3</v>
      </c>
      <c r="I155" s="47" t="s">
        <v>13</v>
      </c>
      <c r="J155" s="47" t="s">
        <v>14</v>
      </c>
      <c r="K155" s="47" t="s">
        <v>0</v>
      </c>
      <c r="L155" s="47" t="s">
        <v>15</v>
      </c>
      <c r="M155" s="47" t="s">
        <v>1</v>
      </c>
      <c r="N155" s="47" t="s">
        <v>16</v>
      </c>
      <c r="O155" s="47" t="s">
        <v>2</v>
      </c>
      <c r="P155" s="65"/>
      <c r="Q155" s="65"/>
    </row>
    <row r="156" spans="1:17">
      <c r="A156" s="38">
        <v>1</v>
      </c>
      <c r="B156" s="39" t="s">
        <v>9</v>
      </c>
      <c r="C156" s="48">
        <f>C23</f>
        <v>72990</v>
      </c>
      <c r="D156" s="49">
        <f>D23</f>
        <v>6000.6500000000005</v>
      </c>
      <c r="E156" s="49">
        <f>E23</f>
        <v>4788.3</v>
      </c>
      <c r="F156" s="49">
        <f t="shared" ref="F156:P156" si="20">F23</f>
        <v>5378.85</v>
      </c>
      <c r="G156" s="49">
        <f t="shared" si="20"/>
        <v>0</v>
      </c>
      <c r="H156" s="49">
        <f t="shared" si="20"/>
        <v>0</v>
      </c>
      <c r="I156" s="49">
        <f t="shared" si="20"/>
        <v>0</v>
      </c>
      <c r="J156" s="49">
        <f t="shared" si="20"/>
        <v>0</v>
      </c>
      <c r="K156" s="49">
        <f t="shared" si="20"/>
        <v>0</v>
      </c>
      <c r="L156" s="49">
        <f t="shared" si="20"/>
        <v>0</v>
      </c>
      <c r="M156" s="49">
        <f t="shared" si="20"/>
        <v>0</v>
      </c>
      <c r="N156" s="49">
        <f t="shared" si="20"/>
        <v>0</v>
      </c>
      <c r="O156" s="49">
        <f t="shared" si="20"/>
        <v>0</v>
      </c>
      <c r="P156" s="49">
        <f t="shared" si="20"/>
        <v>16167.800000000001</v>
      </c>
      <c r="Q156" s="50">
        <f t="shared" ref="Q156:Q161" si="21">P156/C156*100</f>
        <v>22.150705576106315</v>
      </c>
    </row>
    <row r="157" spans="1:17">
      <c r="A157" s="40">
        <v>2</v>
      </c>
      <c r="B157" s="41" t="s">
        <v>54</v>
      </c>
      <c r="C157" s="51">
        <f>C48</f>
        <v>27680</v>
      </c>
      <c r="D157" s="52">
        <f>D48</f>
        <v>2220.5</v>
      </c>
      <c r="E157" s="52">
        <f>E48</f>
        <v>5106</v>
      </c>
      <c r="F157" s="52">
        <f t="shared" ref="F157:P157" si="22">F48</f>
        <v>4916</v>
      </c>
      <c r="G157" s="52">
        <f t="shared" si="22"/>
        <v>0</v>
      </c>
      <c r="H157" s="52">
        <f t="shared" si="22"/>
        <v>0</v>
      </c>
      <c r="I157" s="52">
        <f t="shared" si="22"/>
        <v>0</v>
      </c>
      <c r="J157" s="52">
        <f t="shared" si="22"/>
        <v>0</v>
      </c>
      <c r="K157" s="52">
        <f t="shared" si="22"/>
        <v>0</v>
      </c>
      <c r="L157" s="52">
        <f t="shared" si="22"/>
        <v>0</v>
      </c>
      <c r="M157" s="52">
        <f t="shared" si="22"/>
        <v>0</v>
      </c>
      <c r="N157" s="52">
        <f t="shared" si="22"/>
        <v>0</v>
      </c>
      <c r="O157" s="52">
        <f t="shared" si="22"/>
        <v>0</v>
      </c>
      <c r="P157" s="52">
        <f t="shared" si="22"/>
        <v>12242.5</v>
      </c>
      <c r="Q157" s="50">
        <f t="shared" si="21"/>
        <v>44.228684971098261</v>
      </c>
    </row>
    <row r="158" spans="1:17">
      <c r="A158" s="40">
        <v>3</v>
      </c>
      <c r="B158" s="41" t="s">
        <v>46</v>
      </c>
      <c r="C158" s="51">
        <f>C73</f>
        <v>15660</v>
      </c>
      <c r="D158" s="52">
        <f>D73</f>
        <v>466</v>
      </c>
      <c r="E158" s="52">
        <f>E73</f>
        <v>2043</v>
      </c>
      <c r="F158" s="52">
        <f t="shared" ref="F158:P158" si="23">F73</f>
        <v>2299</v>
      </c>
      <c r="G158" s="52">
        <f t="shared" si="23"/>
        <v>0</v>
      </c>
      <c r="H158" s="52">
        <f t="shared" si="23"/>
        <v>0</v>
      </c>
      <c r="I158" s="52">
        <f t="shared" si="23"/>
        <v>0</v>
      </c>
      <c r="J158" s="52">
        <f t="shared" si="23"/>
        <v>0</v>
      </c>
      <c r="K158" s="52">
        <f t="shared" si="23"/>
        <v>0</v>
      </c>
      <c r="L158" s="52">
        <f t="shared" si="23"/>
        <v>0</v>
      </c>
      <c r="M158" s="52">
        <f t="shared" si="23"/>
        <v>0</v>
      </c>
      <c r="N158" s="52">
        <f t="shared" si="23"/>
        <v>0</v>
      </c>
      <c r="O158" s="52">
        <f t="shared" si="23"/>
        <v>0</v>
      </c>
      <c r="P158" s="52">
        <f t="shared" si="23"/>
        <v>4808</v>
      </c>
      <c r="Q158" s="50">
        <f t="shared" si="21"/>
        <v>30.702426564495529</v>
      </c>
    </row>
    <row r="159" spans="1:17">
      <c r="A159" s="40">
        <v>4</v>
      </c>
      <c r="B159" s="41" t="s">
        <v>47</v>
      </c>
      <c r="C159" s="51">
        <f>C100</f>
        <v>59110</v>
      </c>
      <c r="D159" s="52">
        <f>D100</f>
        <v>4100.5</v>
      </c>
      <c r="E159" s="52">
        <f>E100</f>
        <v>8026.5</v>
      </c>
      <c r="F159" s="52">
        <f t="shared" ref="F159:P159" si="24">F100</f>
        <v>9458.5</v>
      </c>
      <c r="G159" s="52">
        <f t="shared" si="24"/>
        <v>0</v>
      </c>
      <c r="H159" s="52">
        <f t="shared" si="24"/>
        <v>0</v>
      </c>
      <c r="I159" s="52">
        <f t="shared" si="24"/>
        <v>0</v>
      </c>
      <c r="J159" s="52">
        <f t="shared" si="24"/>
        <v>0</v>
      </c>
      <c r="K159" s="52">
        <f t="shared" si="24"/>
        <v>0</v>
      </c>
      <c r="L159" s="52">
        <f t="shared" si="24"/>
        <v>0</v>
      </c>
      <c r="M159" s="52">
        <f t="shared" si="24"/>
        <v>0</v>
      </c>
      <c r="N159" s="52">
        <f t="shared" si="24"/>
        <v>0</v>
      </c>
      <c r="O159" s="52">
        <f t="shared" si="24"/>
        <v>0</v>
      </c>
      <c r="P159" s="52">
        <f t="shared" si="24"/>
        <v>21585.5</v>
      </c>
      <c r="Q159" s="50">
        <f t="shared" si="21"/>
        <v>36.517509727626454</v>
      </c>
    </row>
    <row r="160" spans="1:17">
      <c r="A160" s="38">
        <v>5</v>
      </c>
      <c r="B160" s="39" t="s">
        <v>48</v>
      </c>
      <c r="C160" s="53">
        <f>C124</f>
        <v>15920</v>
      </c>
      <c r="D160" s="54">
        <f>D124</f>
        <v>180</v>
      </c>
      <c r="E160" s="54">
        <f>E124</f>
        <v>1286</v>
      </c>
      <c r="F160" s="54">
        <f t="shared" ref="F160:P160" si="25">F124</f>
        <v>1005</v>
      </c>
      <c r="G160" s="54">
        <f t="shared" si="25"/>
        <v>0</v>
      </c>
      <c r="H160" s="54">
        <f t="shared" si="25"/>
        <v>0</v>
      </c>
      <c r="I160" s="54">
        <f t="shared" si="25"/>
        <v>0</v>
      </c>
      <c r="J160" s="54">
        <f t="shared" si="25"/>
        <v>0</v>
      </c>
      <c r="K160" s="54">
        <f t="shared" si="25"/>
        <v>0</v>
      </c>
      <c r="L160" s="54">
        <f t="shared" si="25"/>
        <v>0</v>
      </c>
      <c r="M160" s="54">
        <f t="shared" si="25"/>
        <v>0</v>
      </c>
      <c r="N160" s="54">
        <f t="shared" si="25"/>
        <v>0</v>
      </c>
      <c r="O160" s="54">
        <f t="shared" si="25"/>
        <v>0</v>
      </c>
      <c r="P160" s="54">
        <f t="shared" si="25"/>
        <v>2471</v>
      </c>
      <c r="Q160" s="50">
        <f t="shared" si="21"/>
        <v>15.521356783919598</v>
      </c>
    </row>
    <row r="161" spans="1:17">
      <c r="A161" s="3"/>
      <c r="B161" s="42"/>
      <c r="C161" s="55">
        <f>SUM(C156:C160)</f>
        <v>191360</v>
      </c>
      <c r="D161" s="55">
        <f>SUM(D156:D160)</f>
        <v>12967.650000000001</v>
      </c>
      <c r="E161" s="55">
        <f t="shared" ref="E161:P161" si="26">SUM(E156:E160)</f>
        <v>21249.8</v>
      </c>
      <c r="F161" s="55">
        <f t="shared" si="26"/>
        <v>23057.35</v>
      </c>
      <c r="G161" s="55">
        <f t="shared" si="26"/>
        <v>0</v>
      </c>
      <c r="H161" s="55">
        <f t="shared" si="26"/>
        <v>0</v>
      </c>
      <c r="I161" s="55">
        <f t="shared" si="26"/>
        <v>0</v>
      </c>
      <c r="J161" s="55">
        <f t="shared" si="26"/>
        <v>0</v>
      </c>
      <c r="K161" s="55">
        <f t="shared" si="26"/>
        <v>0</v>
      </c>
      <c r="L161" s="55">
        <f t="shared" si="26"/>
        <v>0</v>
      </c>
      <c r="M161" s="55">
        <f t="shared" si="26"/>
        <v>0</v>
      </c>
      <c r="N161" s="55">
        <f t="shared" si="26"/>
        <v>0</v>
      </c>
      <c r="O161" s="55">
        <f t="shared" si="26"/>
        <v>0</v>
      </c>
      <c r="P161" s="55">
        <f t="shared" si="26"/>
        <v>57274.8</v>
      </c>
      <c r="Q161" s="56">
        <f t="shared" si="21"/>
        <v>29.930392976588632</v>
      </c>
    </row>
    <row r="162" spans="1:17">
      <c r="A162" s="43"/>
      <c r="B162" s="43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8"/>
    </row>
  </sheetData>
  <mergeCells count="9">
    <mergeCell ref="A1:Q1"/>
    <mergeCell ref="A127:Q127"/>
    <mergeCell ref="A152:Q152"/>
    <mergeCell ref="A154:A155"/>
    <mergeCell ref="B154:B155"/>
    <mergeCell ref="C154:C155"/>
    <mergeCell ref="D154:O154"/>
    <mergeCell ref="P154:P155"/>
    <mergeCell ref="Q154:Q155"/>
  </mergeCells>
  <pageMargins left="0.32" right="0.56999999999999995" top="0.74803149606299213" bottom="0.74803149606299213" header="0.31496062992125984" footer="0.31496062992125984"/>
  <pageSetup paperSize="5" scale="8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 PUPUK</vt:lpstr>
      <vt:lpstr>Sheet2</vt:lpstr>
      <vt:lpstr>'Data PUPUK'!Print_Area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BIREK</dc:creator>
  <cp:lastModifiedBy>sony</cp:lastModifiedBy>
  <cp:lastPrinted>2018-04-09T04:45:02Z</cp:lastPrinted>
  <dcterms:created xsi:type="dcterms:W3CDTF">2018-02-06T08:03:46Z</dcterms:created>
  <dcterms:modified xsi:type="dcterms:W3CDTF">2018-04-19T02:13:41Z</dcterms:modified>
</cp:coreProperties>
</file>